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55" i="1"/>
  <c r="J154"/>
  <c r="J151"/>
  <c r="J150"/>
  <c r="J141"/>
  <c r="J142"/>
  <c r="J143"/>
  <c r="J144"/>
  <c r="J147"/>
  <c r="J148" s="1"/>
  <c r="J140"/>
  <c r="J136"/>
  <c r="J137"/>
  <c r="J128"/>
  <c r="J129"/>
  <c r="J130"/>
  <c r="J131"/>
  <c r="J132"/>
  <c r="J123"/>
  <c r="J124"/>
  <c r="J122"/>
  <c r="J118"/>
  <c r="J119"/>
  <c r="J113"/>
  <c r="J114"/>
  <c r="J117"/>
  <c r="J112"/>
  <c r="J62"/>
  <c r="H62" s="1"/>
  <c r="J63"/>
  <c r="H63" s="1"/>
  <c r="J64"/>
  <c r="H64" s="1"/>
  <c r="J65"/>
  <c r="H65" s="1"/>
  <c r="J66"/>
  <c r="H66" s="1"/>
  <c r="H67"/>
  <c r="J68"/>
  <c r="H68" s="1"/>
  <c r="J69"/>
  <c r="H69" s="1"/>
  <c r="J70"/>
  <c r="H70" s="1"/>
  <c r="J71"/>
  <c r="H71" s="1"/>
  <c r="J72"/>
  <c r="H72" s="1"/>
  <c r="J73"/>
  <c r="H73" s="1"/>
  <c r="J74"/>
  <c r="H74" s="1"/>
  <c r="J75"/>
  <c r="H75" s="1"/>
  <c r="J76"/>
  <c r="H76" s="1"/>
  <c r="H77"/>
  <c r="J78"/>
  <c r="H78" s="1"/>
  <c r="J79"/>
  <c r="H79" s="1"/>
  <c r="J80"/>
  <c r="H80" s="1"/>
  <c r="J81"/>
  <c r="H81" s="1"/>
  <c r="J82"/>
  <c r="H82" s="1"/>
  <c r="J83"/>
  <c r="H83" s="1"/>
  <c r="J84"/>
  <c r="H84" s="1"/>
  <c r="J85"/>
  <c r="H85" s="1"/>
  <c r="J86"/>
  <c r="H86" s="1"/>
  <c r="J87"/>
  <c r="H87" s="1"/>
  <c r="J88"/>
  <c r="H88" s="1"/>
  <c r="I69"/>
  <c r="G69" s="1"/>
  <c r="I70"/>
  <c r="G70" s="1"/>
  <c r="I71"/>
  <c r="G71" s="1"/>
  <c r="I72"/>
  <c r="G72" s="1"/>
  <c r="I73"/>
  <c r="G73" s="1"/>
  <c r="I74"/>
  <c r="G74" s="1"/>
  <c r="I75"/>
  <c r="G75" s="1"/>
  <c r="I76"/>
  <c r="G76" s="1"/>
  <c r="G77"/>
  <c r="I78"/>
  <c r="G78" s="1"/>
  <c r="I79"/>
  <c r="G79" s="1"/>
  <c r="I80"/>
  <c r="G80" s="1"/>
  <c r="I81"/>
  <c r="G81" s="1"/>
  <c r="I82"/>
  <c r="G82" s="1"/>
  <c r="I83"/>
  <c r="G83" s="1"/>
  <c r="I84"/>
  <c r="G84" s="1"/>
  <c r="I85"/>
  <c r="G85" s="1"/>
  <c r="I86"/>
  <c r="G86" s="1"/>
  <c r="I87"/>
  <c r="G87" s="1"/>
  <c r="I88"/>
  <c r="G88" s="1"/>
  <c r="I62"/>
  <c r="G62" s="1"/>
  <c r="I63"/>
  <c r="G63" s="1"/>
  <c r="I64"/>
  <c r="G64" s="1"/>
  <c r="I65"/>
  <c r="G65" s="1"/>
  <c r="I66"/>
  <c r="G66" s="1"/>
  <c r="G67"/>
  <c r="I68"/>
  <c r="G68" s="1"/>
  <c r="J61"/>
  <c r="H61" s="1"/>
  <c r="I61"/>
  <c r="G61" s="1"/>
  <c r="J156" l="1"/>
  <c r="J152"/>
  <c r="J145"/>
  <c r="J125"/>
  <c r="J115"/>
  <c r="J120"/>
  <c r="J135" l="1"/>
  <c r="J138" s="1"/>
  <c r="J127"/>
  <c r="J133" s="1"/>
</calcChain>
</file>

<file path=xl/sharedStrings.xml><?xml version="1.0" encoding="utf-8"?>
<sst xmlns="http://schemas.openxmlformats.org/spreadsheetml/2006/main" count="398" uniqueCount="221">
  <si>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</si>
  <si>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</si>
  <si>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</si>
  <si>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</si>
  <si>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</si>
  <si>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</si>
  <si>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</si>
  <si>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</si>
  <si>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</si>
  <si>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</si>
  <si>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</si>
  <si>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</si>
  <si>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</si>
  <si>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</si>
  <si>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</si>
  <si>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</si>
  <si>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</si>
  <si>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</si>
  <si>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</si>
  <si>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</si>
  <si>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</si>
  <si>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</si>
  <si>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</si>
  <si>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</si>
  <si>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</si>
  <si>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</si>
  <si>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</si>
  <si>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</si>
  <si>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</si>
  <si>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</si>
  <si>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</si>
  <si>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</si>
  <si>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</si>
  <si>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</si>
  <si>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</si>
  <si>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</si>
  <si>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</si>
  <si>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</si>
  <si>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</si>
  <si>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</si>
  <si>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</si>
  <si>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</si>
  <si>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</si>
  <si>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</si>
  <si>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</si>
  <si>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</si>
  <si>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</si>
  <si>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</si>
  <si>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</si>
  <si>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</si>
  <si>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</si>
  <si>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</si>
  <si>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</si>
  <si>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</si>
  <si>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</si>
  <si>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</si>
  <si>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</si>
  <si>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</si>
  <si>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</si>
  <si>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</si>
  <si>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</si>
  <si>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</si>
  <si>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</si>
  <si>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</si>
  <si>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</si>
  <si>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</si>
  <si>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</si>
  <si>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</si>
  <si>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</si>
  <si>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</si>
  <si>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</si>
  <si>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</si>
  <si>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</si>
  <si>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</si>
  <si>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</si>
  <si>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</si>
  <si>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</si>
  <si>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</si>
  <si>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</si>
  <si>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</si>
  <si>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</si>
  <si>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</si>
  <si>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</si>
  <si>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</si>
  <si>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</si>
  <si>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</si>
  <si>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</si>
  <si>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</si>
  <si>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</si>
  <si>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</si>
  <si>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</si>
  <si>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</si>
  <si>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</si>
  <si>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</si>
  <si>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</si>
  <si>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</si>
  <si>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</si>
  <si>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</si>
  <si>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</si>
  <si>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</si>
  <si>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</si>
  <si>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</si>
  <si>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</si>
  <si>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</si>
  <si>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</si>
  <si>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</si>
  <si>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</si>
  <si>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</si>
  <si>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</si>
  <si>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</si>
  <si>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</si>
  <si>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</si>
  <si>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</si>
  <si>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</si>
  <si>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</si>
  <si>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</si>
  <si>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ԲԱՑ ԸՆԹԱՑԱԿԱՐԳՈՎ ԿՆՔՎԱԾ ՊԱՅՄԱՆԱԳՐԻ ՄԱՍԻՆ</t>
  </si>
  <si>
    <t>Արթիկի ՈԲ-ի հենապատի ընթացիկ շին-վերանորոգում</t>
  </si>
  <si>
    <t>դրամ</t>
  </si>
  <si>
    <t>&lt;&lt;Գար Գազ&gt;&gt; ՍՊԸ</t>
  </si>
  <si>
    <t>&lt;&lt;Որդի Տարոն&gt;&gt; ՍՊԸ</t>
  </si>
  <si>
    <t>&lt;&lt;Հիմնաքարեր&gt;&gt; ՍՊԸ</t>
  </si>
  <si>
    <t>«Գար-Գազ» ՍՊԸ</t>
  </si>
  <si>
    <t>/247010023700/</t>
  </si>
  <si>
    <t>/01230572/</t>
  </si>
  <si>
    <t>gar-gaz@mail.ru</t>
  </si>
  <si>
    <t>ք.Երևան, Շինարարների10/1-120</t>
  </si>
  <si>
    <t>/220003334087000/</t>
  </si>
  <si>
    <t>/08804722/</t>
  </si>
  <si>
    <t>vazgen.dumoyan@mail.ru</t>
  </si>
  <si>
    <t>«Որդի Տարոն» ՍՊԸ</t>
  </si>
  <si>
    <t>ք. Վարդենիս, Երևանյան 7</t>
  </si>
  <si>
    <t>/16043100209800/</t>
  </si>
  <si>
    <t>/01237254/</t>
  </si>
  <si>
    <t>himnakarer@mail.ru</t>
  </si>
  <si>
    <t>ք. Երևան, Դավթաշենի 1-ին թաղ. 43/27</t>
  </si>
  <si>
    <t>«Հիմնաքարեր» ՍՊԸ</t>
  </si>
  <si>
    <t xml:space="preserve">ԲԱՑ ԸՆԹԱՑԱԿԱՐԳԻ ԾԱԾԿԱԳԻՐԸ՝ ՀՀԿԱՈ-ԲԸՀԱՇՁԲ-2014/5  </t>
  </si>
  <si>
    <t>Պատվիրատուն` ՀՀ ԿԱ ոստիկանությունը, որը գտնվում է Նալբանդյան 130 հասցեում, ստորև ներկայացնում է ՀՀԿԱՈ-ԲԸՀԱՇՁԲ-2014/5 ծածկագրով հայտարարված ՇՀ ընթացակարգի արդյունքում կնքված պայմանագրի /երի/ մասին տեղեկատվությունը։</t>
  </si>
  <si>
    <t>Ավտոտնտեսություն /տանիքի վերանորոգում/</t>
  </si>
  <si>
    <t>Մալաթիայի ՈԲ  /տանիքի վերանորոգում/</t>
  </si>
  <si>
    <t>Հրազդանի ՈԲ /տանիքի վերանորոգում/</t>
  </si>
  <si>
    <t>Մեղրիի ՈԲ /տանիքի վերանորոգում/</t>
  </si>
  <si>
    <t>Դիլիջանի ՈԲ /տանիքի վերանորոգում/</t>
  </si>
  <si>
    <t>Ախուրյանի ՈԲ /տանիքի վերանորոգում/</t>
  </si>
  <si>
    <t>Անիի ՈԲ /տանիքի վերանորոգում/</t>
  </si>
  <si>
    <t>Աշոցքի ՈԲ /տանիքի վերանորոգում/</t>
  </si>
  <si>
    <t>Ամասիայի ՈԲ /տանիքի վերանորոգում/</t>
  </si>
  <si>
    <t>Սիսիանի ՈԲ /տանիքի վերանորոգում/</t>
  </si>
  <si>
    <t>Իջևանի ՈԲ/տանիքի վերանորոգում/</t>
  </si>
  <si>
    <t>Տավուշի ՄՎ /տանիքի վերանորոգում/</t>
  </si>
  <si>
    <t>Նաիրիի ՈԲ /տանիքի վերանորոգում/</t>
  </si>
  <si>
    <t>Արտաշատի ՈԲ /տանիքի վերանորոգում/</t>
  </si>
  <si>
    <t>Չարենցավանի ՈԲ /տանիքի վերանորոգում/</t>
  </si>
  <si>
    <t>Կապանի ՈԲ /տանիքի վերանորոգում/</t>
  </si>
  <si>
    <t>Գորիսի ՈԲ /տանիքի վերանորոգում/</t>
  </si>
  <si>
    <t>Վայքի ՈԲ /տանիքի վերանորոգում/</t>
  </si>
  <si>
    <t>Ստեփանավանի ՈԲ /տանիքի վերանորոգում/</t>
  </si>
  <si>
    <t>Արագածոտնի ՄՎ /տանիքի վերանորոգում/</t>
  </si>
  <si>
    <t>ՕՓ վարչության ավտոկայանատեղիի և պահակատան տանիքի ընթացիկ շին-վերանորոգում</t>
  </si>
  <si>
    <t xml:space="preserve">Բժշկական վարչության աշխատասենյակների և  ջեռուցման արտաքին ջրագծի ընթացիկ շին-վերանորոգում </t>
  </si>
  <si>
    <t>Ոստիկանության վարչական շենքի (Աուդիտ, ՀՆՎ) աշխատասենյակների ընթացիկ շին- վերանորոգում</t>
  </si>
  <si>
    <t>Բժշկական վարչության պոլիկլինիկայի ջեռուցում</t>
  </si>
  <si>
    <t>Ոստիկանության վարչական շենքի (ԻԿ, քարտուղարություն, ՔԳՎ,) աշխատասենյակների ընթացիկ շին- վերանորոգում</t>
  </si>
  <si>
    <t>Ոստիկանության վարչական շենքի (ԿՀԴՊԳՎ ՀՆՎ նկուղ) աշխատասենյակների ընթացիկ շին- վերանորոգում</t>
  </si>
  <si>
    <t>Ոստիկանության վարչական շենքի ձախ թևի մասնաշենքի աշխատասենյակների ընթացիկ շին- վերանորոգում</t>
  </si>
  <si>
    <t>Տանիքների ծածկման աշխատանքներ</t>
  </si>
  <si>
    <t>Նախաորակավորման հայտարարությունը հրապարակվել է 22.10.2014թ., իսկ հրավերը նախաորակավորված 
մասնակիցներին տրամադրվել է 14.11.2014թ.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</si>
  <si>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</si>
  <si>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</si>
  <si>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</si>
  <si>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</si>
  <si>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</si>
  <si>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</si>
  <si>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</si>
  <si>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Ա/Ձ Արսեն Գրիգորյան</t>
  </si>
  <si>
    <t>&lt;&lt;Հ Կ Շ Ի Կ&gt;&gt; ՓԲԸ</t>
  </si>
  <si>
    <t>&lt;&lt;Դավ-Մուր&gt;&gt; ՍՊԸ</t>
  </si>
  <si>
    <t>Վերականգնողական աշխատանքներ</t>
  </si>
  <si>
    <t>Օ8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</si>
  <si>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</si>
  <si>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Մերժված հայտեր չկան:</t>
  </si>
  <si>
    <t>25.11.2014թ.</t>
  </si>
  <si>
    <t>26.11.2014թ.</t>
  </si>
  <si>
    <t>08.12.2014թ.</t>
  </si>
  <si>
    <t>09.12.2014թ.</t>
  </si>
  <si>
    <t>10.12.2014թ.</t>
  </si>
  <si>
    <t>Ծրագիր` 03.01.01.08</t>
  </si>
  <si>
    <t xml:space="preserve">N ՀՀ ԿԱ Ո-ԲԸՀԱՇՁԲ-2014/5/1 </t>
  </si>
  <si>
    <t xml:space="preserve">N ՀՀ ԿԱ Ո-ԲԸՀԱՇՁԲ-2014/5/2 </t>
  </si>
  <si>
    <t xml:space="preserve">N ՀՀ ԿԱ Ո-ԲԸՀԱՇՁԲ-2014/5/3 </t>
  </si>
  <si>
    <t xml:space="preserve">N ՀՀ ԿԱ Ո-ԲԸՀԱՇՁԲ-2014/5/4 </t>
  </si>
  <si>
    <t xml:space="preserve">N ՀՀ ԿԱ Ո-ԲԸՀԱՇՁԲ-2014/5/5 </t>
  </si>
  <si>
    <t>&lt;&lt;Ուստիան&gt;&gt; ՍՊԸ</t>
  </si>
  <si>
    <t xml:space="preserve">N ՀՀ ԿԱ Ո-ԲԸՀԱՇՁԲ-2014/5/6 </t>
  </si>
  <si>
    <t xml:space="preserve">N ՀՀ ԿԱ Ո-ԲԸՀԱՇՁԲ-2014/5 </t>
  </si>
  <si>
    <t>6; 7; 23; 25; 26; 28</t>
  </si>
  <si>
    <t>5; 11; 12</t>
  </si>
  <si>
    <t>1; 2; 3; 13; 14; 21</t>
  </si>
  <si>
    <t>20; 22; 24</t>
  </si>
  <si>
    <t>10; 15; 17; 18; 19; 27</t>
  </si>
  <si>
    <t>8; 9</t>
  </si>
  <si>
    <t>4; 16</t>
  </si>
  <si>
    <t>/163078406374/</t>
  </si>
  <si>
    <t>/47730148/</t>
  </si>
  <si>
    <t xml:space="preserve"> arsen.grigoryan.shin@mail.ru</t>
  </si>
  <si>
    <t>գ. Նոր Խարբերդ 1փ. 20 տուն
հեռ. 093779555</t>
  </si>
  <si>
    <t>/205002207467/</t>
  </si>
  <si>
    <t>/00437555/</t>
  </si>
  <si>
    <t xml:space="preserve"> akshik@mail.ru</t>
  </si>
  <si>
    <t>ք.Երևան, Արին-Բերդի 3/4
հեռ. 098416868</t>
  </si>
  <si>
    <t>/2477400554930010/</t>
  </si>
  <si>
    <t>/05800844/</t>
  </si>
  <si>
    <t>a.simonyan53@mail.ru</t>
  </si>
  <si>
    <t xml:space="preserve">Շիրակի մարզ գ. Ախուրյան, Ախուրյանի խճ. 1
հեռ. 094535300, 031271202 </t>
  </si>
  <si>
    <t>/2470801772040000/</t>
  </si>
  <si>
    <t>/09417466/</t>
  </si>
  <si>
    <t>edmirzoyan@yandex.ru</t>
  </si>
  <si>
    <t>ք. Կապան, գր. Արզումանյան 3-րդ նրբ. տ. 31
հեռ. 098784848</t>
  </si>
  <si>
    <t>Ընթացիկ նորոգման աշխատանքներ</t>
  </si>
  <si>
    <t>Տեղային (լոկալ) ջեռուցում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</si>
</sst>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indexed="8"/>
      <name val="GHEA Grapalat"/>
      <family val="3"/>
    </font>
    <font>
      <sz val="10"/>
      <name val="Arial"/>
      <family val="2"/>
      <charset val="204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2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textRotation="90" wrapText="1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8" fillId="0" borderId="2" xfId="1" applyFont="1" applyBorder="1" applyAlignment="1" applyProtection="1">
      <alignment horizontal="center" vertical="center" wrapText="1"/>
    </xf>
    <xf numFmtId="0" fontId="18" fillId="0" borderId="1" xfId="1" applyFont="1" applyBorder="1" applyAlignment="1" applyProtection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center" vertical="center" wrapText="1"/>
    </xf>
    <xf numFmtId="0" fontId="0" fillId="0" borderId="7" xfId="0" applyBorder="1"/>
    <xf numFmtId="0" fontId="1" fillId="0" borderId="8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dmirzoyan@yandex.ru" TargetMode="External"/><Relationship Id="rId2" Type="http://schemas.openxmlformats.org/officeDocument/2006/relationships/hyperlink" Target="mailto:a.simonyan53@mail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3"/>
  <sheetViews>
    <sheetView tabSelected="1" topLeftCell="A184" zoomScale="130" zoomScaleNormal="130" workbookViewId="0">
      <selection activeCell="F153" sqref="F153:F15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202" t="s">
        <v>9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202" t="s">
        <v>116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202" t="s">
        <v>137</v>
      </c>
      <c r="B5" s="202"/>
      <c r="C5" s="202"/>
      <c r="D5" s="202"/>
      <c r="E5" s="202"/>
      <c r="F5" s="202"/>
      <c r="G5" s="202"/>
      <c r="H5" s="202"/>
      <c r="I5" s="202"/>
      <c r="J5" s="202"/>
    </row>
    <row r="6" spans="1:10" ht="45" customHeight="1">
      <c r="A6" s="203" t="s">
        <v>138</v>
      </c>
      <c r="B6" s="203"/>
      <c r="C6" s="203"/>
      <c r="D6" s="203"/>
      <c r="E6" s="203"/>
      <c r="F6" s="203"/>
      <c r="G6" s="203"/>
      <c r="H6" s="203"/>
      <c r="I6" s="203"/>
      <c r="J6" s="203"/>
    </row>
    <row r="7" spans="1:10" ht="6" customHeight="1"/>
    <row r="8" spans="1:10" ht="12.75" customHeight="1">
      <c r="B8" s="92" t="s">
        <v>1</v>
      </c>
      <c r="C8" s="106"/>
      <c r="D8" s="106"/>
      <c r="E8" s="106"/>
      <c r="F8" s="106"/>
      <c r="G8" s="106"/>
      <c r="H8" s="106"/>
      <c r="I8" s="106"/>
      <c r="J8" s="93"/>
    </row>
    <row r="9" spans="1:10" ht="11.25" customHeight="1">
      <c r="B9" s="126" t="s">
        <v>2</v>
      </c>
      <c r="C9" s="126" t="s">
        <v>3</v>
      </c>
      <c r="D9" s="126" t="s">
        <v>4</v>
      </c>
      <c r="E9" s="92" t="s">
        <v>5</v>
      </c>
      <c r="F9" s="93"/>
      <c r="G9" s="92" t="s">
        <v>6</v>
      </c>
      <c r="H9" s="93"/>
      <c r="I9" s="110" t="s">
        <v>7</v>
      </c>
      <c r="J9" s="126" t="s">
        <v>106</v>
      </c>
    </row>
    <row r="10" spans="1:10" ht="10.5" customHeight="1">
      <c r="B10" s="127"/>
      <c r="C10" s="127"/>
      <c r="D10" s="127"/>
      <c r="E10" s="209" t="s">
        <v>102</v>
      </c>
      <c r="F10" s="118" t="s">
        <v>0</v>
      </c>
      <c r="G10" s="92" t="s">
        <v>8</v>
      </c>
      <c r="H10" s="93"/>
      <c r="I10" s="206"/>
      <c r="J10" s="127"/>
    </row>
    <row r="11" spans="1:10" ht="12.75" customHeight="1">
      <c r="B11" s="127"/>
      <c r="C11" s="127"/>
      <c r="D11" s="127"/>
      <c r="E11" s="210"/>
      <c r="F11" s="119"/>
      <c r="G11" s="207" t="s">
        <v>102</v>
      </c>
      <c r="H11" s="126" t="s">
        <v>0</v>
      </c>
      <c r="I11" s="206"/>
      <c r="J11" s="127"/>
    </row>
    <row r="12" spans="1:10" ht="12.75" customHeight="1">
      <c r="B12" s="127"/>
      <c r="C12" s="127"/>
      <c r="D12" s="127"/>
      <c r="E12" s="210"/>
      <c r="F12" s="119"/>
      <c r="G12" s="208"/>
      <c r="H12" s="127"/>
      <c r="I12" s="206"/>
      <c r="J12" s="128"/>
    </row>
    <row r="13" spans="1:10" s="7" customFormat="1" ht="22.5" customHeight="1">
      <c r="B13" s="52">
        <v>1</v>
      </c>
      <c r="C13" s="48" t="s">
        <v>219</v>
      </c>
      <c r="D13" s="51" t="s">
        <v>118</v>
      </c>
      <c r="E13" s="53">
        <v>1</v>
      </c>
      <c r="F13" s="53">
        <v>1</v>
      </c>
      <c r="G13" s="78">
        <v>10000000</v>
      </c>
      <c r="H13" s="78">
        <v>10000000</v>
      </c>
      <c r="I13" s="62" t="s">
        <v>139</v>
      </c>
      <c r="J13" s="62" t="s">
        <v>139</v>
      </c>
    </row>
    <row r="14" spans="1:10" s="7" customFormat="1" ht="22.5" customHeight="1">
      <c r="B14" s="52">
        <v>2</v>
      </c>
      <c r="C14" s="48" t="s">
        <v>166</v>
      </c>
      <c r="D14" s="51" t="s">
        <v>118</v>
      </c>
      <c r="E14" s="53">
        <v>1</v>
      </c>
      <c r="F14" s="53">
        <v>1</v>
      </c>
      <c r="G14" s="78">
        <v>11000000</v>
      </c>
      <c r="H14" s="78">
        <v>11000000</v>
      </c>
      <c r="I14" s="62" t="s">
        <v>140</v>
      </c>
      <c r="J14" s="62" t="s">
        <v>140</v>
      </c>
    </row>
    <row r="15" spans="1:10" s="7" customFormat="1" ht="22.5" customHeight="1">
      <c r="B15" s="52">
        <v>3</v>
      </c>
      <c r="C15" s="48" t="s">
        <v>166</v>
      </c>
      <c r="D15" s="51" t="s">
        <v>118</v>
      </c>
      <c r="E15" s="53">
        <v>1</v>
      </c>
      <c r="F15" s="53">
        <v>1</v>
      </c>
      <c r="G15" s="78">
        <v>7500000</v>
      </c>
      <c r="H15" s="78">
        <v>7500000</v>
      </c>
      <c r="I15" s="62" t="s">
        <v>141</v>
      </c>
      <c r="J15" s="62" t="s">
        <v>141</v>
      </c>
    </row>
    <row r="16" spans="1:10" s="7" customFormat="1" ht="22.5" customHeight="1">
      <c r="B16" s="52">
        <v>4</v>
      </c>
      <c r="C16" s="48" t="s">
        <v>166</v>
      </c>
      <c r="D16" s="51" t="s">
        <v>118</v>
      </c>
      <c r="E16" s="53">
        <v>1</v>
      </c>
      <c r="F16" s="53">
        <v>1</v>
      </c>
      <c r="G16" s="77">
        <v>6000000</v>
      </c>
      <c r="H16" s="77">
        <v>6000000</v>
      </c>
      <c r="I16" s="63" t="s">
        <v>142</v>
      </c>
      <c r="J16" s="63" t="s">
        <v>142</v>
      </c>
    </row>
    <row r="17" spans="2:10" s="7" customFormat="1" ht="22.5" customHeight="1">
      <c r="B17" s="52">
        <v>5</v>
      </c>
      <c r="C17" s="48" t="s">
        <v>166</v>
      </c>
      <c r="D17" s="51" t="s">
        <v>118</v>
      </c>
      <c r="E17" s="53">
        <v>1</v>
      </c>
      <c r="F17" s="53">
        <v>1</v>
      </c>
      <c r="G17" s="78">
        <v>4000000</v>
      </c>
      <c r="H17" s="78">
        <v>4000000</v>
      </c>
      <c r="I17" s="62" t="s">
        <v>143</v>
      </c>
      <c r="J17" s="62" t="s">
        <v>143</v>
      </c>
    </row>
    <row r="18" spans="2:10" s="7" customFormat="1" ht="22.5" customHeight="1">
      <c r="B18" s="52">
        <v>6</v>
      </c>
      <c r="C18" s="48" t="s">
        <v>166</v>
      </c>
      <c r="D18" s="51" t="s">
        <v>118</v>
      </c>
      <c r="E18" s="53">
        <v>1</v>
      </c>
      <c r="F18" s="53">
        <v>1</v>
      </c>
      <c r="G18" s="78">
        <v>6000000</v>
      </c>
      <c r="H18" s="78">
        <v>6000000</v>
      </c>
      <c r="I18" s="62" t="s">
        <v>144</v>
      </c>
      <c r="J18" s="62" t="s">
        <v>144</v>
      </c>
    </row>
    <row r="19" spans="2:10" s="7" customFormat="1" ht="22.5" customHeight="1">
      <c r="B19" s="52">
        <v>7</v>
      </c>
      <c r="C19" s="48" t="s">
        <v>166</v>
      </c>
      <c r="D19" s="51" t="s">
        <v>118</v>
      </c>
      <c r="E19" s="53">
        <v>1</v>
      </c>
      <c r="F19" s="53">
        <v>1</v>
      </c>
      <c r="G19" s="78">
        <v>5000000</v>
      </c>
      <c r="H19" s="78">
        <v>5000000</v>
      </c>
      <c r="I19" s="62" t="s">
        <v>145</v>
      </c>
      <c r="J19" s="62" t="s">
        <v>145</v>
      </c>
    </row>
    <row r="20" spans="2:10" s="7" customFormat="1" ht="22.5" customHeight="1">
      <c r="B20" s="52">
        <v>8</v>
      </c>
      <c r="C20" s="48" t="s">
        <v>166</v>
      </c>
      <c r="D20" s="51" t="s">
        <v>118</v>
      </c>
      <c r="E20" s="53">
        <v>1</v>
      </c>
      <c r="F20" s="53">
        <v>1</v>
      </c>
      <c r="G20" s="78">
        <v>4000000</v>
      </c>
      <c r="H20" s="78">
        <v>4000000</v>
      </c>
      <c r="I20" s="62" t="s">
        <v>146</v>
      </c>
      <c r="J20" s="62" t="s">
        <v>146</v>
      </c>
    </row>
    <row r="21" spans="2:10" s="7" customFormat="1" ht="22.5" customHeight="1">
      <c r="B21" s="52">
        <v>9</v>
      </c>
      <c r="C21" s="48" t="s">
        <v>166</v>
      </c>
      <c r="D21" s="51" t="s">
        <v>118</v>
      </c>
      <c r="E21" s="53">
        <v>1</v>
      </c>
      <c r="F21" s="53">
        <v>1</v>
      </c>
      <c r="G21" s="78">
        <v>5000000</v>
      </c>
      <c r="H21" s="78">
        <v>5000000</v>
      </c>
      <c r="I21" s="62" t="s">
        <v>147</v>
      </c>
      <c r="J21" s="62" t="s">
        <v>147</v>
      </c>
    </row>
    <row r="22" spans="2:10" s="7" customFormat="1" ht="22.5" customHeight="1">
      <c r="B22" s="52">
        <v>10</v>
      </c>
      <c r="C22" s="48" t="s">
        <v>166</v>
      </c>
      <c r="D22" s="51" t="s">
        <v>118</v>
      </c>
      <c r="E22" s="53">
        <v>1</v>
      </c>
      <c r="F22" s="53">
        <v>1</v>
      </c>
      <c r="G22" s="77">
        <v>4000000</v>
      </c>
      <c r="H22" s="77">
        <v>4000000</v>
      </c>
      <c r="I22" s="63" t="s">
        <v>148</v>
      </c>
      <c r="J22" s="63" t="s">
        <v>148</v>
      </c>
    </row>
    <row r="23" spans="2:10" s="7" customFormat="1" ht="22.5" customHeight="1">
      <c r="B23" s="52">
        <v>11</v>
      </c>
      <c r="C23" s="48" t="s">
        <v>166</v>
      </c>
      <c r="D23" s="51" t="s">
        <v>118</v>
      </c>
      <c r="E23" s="53">
        <v>1</v>
      </c>
      <c r="F23" s="53">
        <v>1</v>
      </c>
      <c r="G23" s="78">
        <v>4000000</v>
      </c>
      <c r="H23" s="78">
        <v>4000000</v>
      </c>
      <c r="I23" s="62" t="s">
        <v>149</v>
      </c>
      <c r="J23" s="62" t="s">
        <v>149</v>
      </c>
    </row>
    <row r="24" spans="2:10" s="7" customFormat="1" ht="22.5" customHeight="1">
      <c r="B24" s="52">
        <v>12</v>
      </c>
      <c r="C24" s="48" t="s">
        <v>166</v>
      </c>
      <c r="D24" s="51" t="s">
        <v>118</v>
      </c>
      <c r="E24" s="53">
        <v>1</v>
      </c>
      <c r="F24" s="53">
        <v>1</v>
      </c>
      <c r="G24" s="78">
        <v>3000000</v>
      </c>
      <c r="H24" s="78">
        <v>3000000</v>
      </c>
      <c r="I24" s="62" t="s">
        <v>150</v>
      </c>
      <c r="J24" s="62" t="s">
        <v>150</v>
      </c>
    </row>
    <row r="25" spans="2:10" s="7" customFormat="1" ht="22.5" customHeight="1">
      <c r="B25" s="52">
        <v>13</v>
      </c>
      <c r="C25" s="48" t="s">
        <v>166</v>
      </c>
      <c r="D25" s="51" t="s">
        <v>118</v>
      </c>
      <c r="E25" s="53">
        <v>1</v>
      </c>
      <c r="F25" s="53">
        <v>1</v>
      </c>
      <c r="G25" s="78">
        <v>6000000</v>
      </c>
      <c r="H25" s="78">
        <v>6000000</v>
      </c>
      <c r="I25" s="62" t="s">
        <v>151</v>
      </c>
      <c r="J25" s="62" t="s">
        <v>151</v>
      </c>
    </row>
    <row r="26" spans="2:10" s="7" customFormat="1" ht="22.5" customHeight="1">
      <c r="B26" s="52">
        <v>14</v>
      </c>
      <c r="C26" s="48" t="s">
        <v>166</v>
      </c>
      <c r="D26" s="51" t="s">
        <v>118</v>
      </c>
      <c r="E26" s="56">
        <v>1</v>
      </c>
      <c r="F26" s="56">
        <v>1</v>
      </c>
      <c r="G26" s="78">
        <v>2000000</v>
      </c>
      <c r="H26" s="78">
        <v>2000000</v>
      </c>
      <c r="I26" s="62" t="s">
        <v>152</v>
      </c>
      <c r="J26" s="62" t="s">
        <v>152</v>
      </c>
    </row>
    <row r="27" spans="2:10" s="7" customFormat="1" ht="22.5" customHeight="1">
      <c r="B27" s="52">
        <v>15</v>
      </c>
      <c r="C27" s="48" t="s">
        <v>166</v>
      </c>
      <c r="D27" s="51" t="s">
        <v>118</v>
      </c>
      <c r="E27" s="56">
        <v>1</v>
      </c>
      <c r="F27" s="56">
        <v>1</v>
      </c>
      <c r="G27" s="78">
        <v>3000000</v>
      </c>
      <c r="H27" s="78">
        <v>3000000</v>
      </c>
      <c r="I27" s="62" t="s">
        <v>153</v>
      </c>
      <c r="J27" s="62" t="s">
        <v>153</v>
      </c>
    </row>
    <row r="28" spans="2:10" s="7" customFormat="1" ht="22.5" customHeight="1">
      <c r="B28" s="52">
        <v>16</v>
      </c>
      <c r="C28" s="48" t="s">
        <v>166</v>
      </c>
      <c r="D28" s="51" t="s">
        <v>118</v>
      </c>
      <c r="E28" s="56">
        <v>1</v>
      </c>
      <c r="F28" s="56">
        <v>1</v>
      </c>
      <c r="G28" s="77">
        <v>4500000</v>
      </c>
      <c r="H28" s="77">
        <v>4500000</v>
      </c>
      <c r="I28" s="63" t="s">
        <v>154</v>
      </c>
      <c r="J28" s="63" t="s">
        <v>154</v>
      </c>
    </row>
    <row r="29" spans="2:10" s="7" customFormat="1" ht="22.5" customHeight="1">
      <c r="B29" s="52">
        <v>17</v>
      </c>
      <c r="C29" s="48" t="s">
        <v>166</v>
      </c>
      <c r="D29" s="51" t="s">
        <v>118</v>
      </c>
      <c r="E29" s="56">
        <v>1</v>
      </c>
      <c r="F29" s="56">
        <v>1</v>
      </c>
      <c r="G29" s="77">
        <v>4000000</v>
      </c>
      <c r="H29" s="77">
        <v>4000000</v>
      </c>
      <c r="I29" s="63" t="s">
        <v>155</v>
      </c>
      <c r="J29" s="63" t="s">
        <v>155</v>
      </c>
    </row>
    <row r="30" spans="2:10" s="7" customFormat="1" ht="22.5" customHeight="1">
      <c r="B30" s="52">
        <v>18</v>
      </c>
      <c r="C30" s="48" t="s">
        <v>166</v>
      </c>
      <c r="D30" s="51" t="s">
        <v>118</v>
      </c>
      <c r="E30" s="56">
        <v>1</v>
      </c>
      <c r="F30" s="56">
        <v>1</v>
      </c>
      <c r="G30" s="78">
        <v>6400000</v>
      </c>
      <c r="H30" s="78">
        <v>6400000</v>
      </c>
      <c r="I30" s="62" t="s">
        <v>156</v>
      </c>
      <c r="J30" s="62" t="s">
        <v>156</v>
      </c>
    </row>
    <row r="31" spans="2:10" s="7" customFormat="1" ht="22.5" customHeight="1">
      <c r="B31" s="52">
        <v>19</v>
      </c>
      <c r="C31" s="48" t="s">
        <v>166</v>
      </c>
      <c r="D31" s="51" t="s">
        <v>118</v>
      </c>
      <c r="E31" s="56">
        <v>1</v>
      </c>
      <c r="F31" s="56">
        <v>1</v>
      </c>
      <c r="G31" s="78">
        <v>5000000</v>
      </c>
      <c r="H31" s="78">
        <v>5000000</v>
      </c>
      <c r="I31" s="62" t="s">
        <v>157</v>
      </c>
      <c r="J31" s="62" t="s">
        <v>157</v>
      </c>
    </row>
    <row r="32" spans="2:10" s="7" customFormat="1" ht="22.5" customHeight="1">
      <c r="B32" s="52">
        <v>20</v>
      </c>
      <c r="C32" s="48" t="s">
        <v>166</v>
      </c>
      <c r="D32" s="51" t="s">
        <v>118</v>
      </c>
      <c r="E32" s="56">
        <v>1</v>
      </c>
      <c r="F32" s="56">
        <v>1</v>
      </c>
      <c r="G32" s="78">
        <v>9100000</v>
      </c>
      <c r="H32" s="78">
        <v>9100000</v>
      </c>
      <c r="I32" s="62" t="s">
        <v>158</v>
      </c>
      <c r="J32" s="62" t="s">
        <v>158</v>
      </c>
    </row>
    <row r="33" spans="2:10" s="7" customFormat="1" ht="36.75" customHeight="1">
      <c r="B33" s="52">
        <v>21</v>
      </c>
      <c r="C33" s="48" t="s">
        <v>219</v>
      </c>
      <c r="D33" s="51" t="s">
        <v>118</v>
      </c>
      <c r="E33" s="56">
        <v>1</v>
      </c>
      <c r="F33" s="56">
        <v>1</v>
      </c>
      <c r="G33" s="78">
        <v>6100000</v>
      </c>
      <c r="H33" s="78">
        <v>6100000</v>
      </c>
      <c r="I33" s="62" t="s">
        <v>159</v>
      </c>
      <c r="J33" s="62" t="s">
        <v>159</v>
      </c>
    </row>
    <row r="34" spans="2:10" s="7" customFormat="1" ht="36.75" customHeight="1">
      <c r="B34" s="52">
        <v>22</v>
      </c>
      <c r="C34" s="48" t="s">
        <v>219</v>
      </c>
      <c r="D34" s="51" t="s">
        <v>118</v>
      </c>
      <c r="E34" s="56">
        <v>1</v>
      </c>
      <c r="F34" s="56">
        <v>1</v>
      </c>
      <c r="G34" s="219">
        <v>42100000</v>
      </c>
      <c r="H34" s="219">
        <v>42100000</v>
      </c>
      <c r="I34" s="62" t="s">
        <v>160</v>
      </c>
      <c r="J34" s="62" t="s">
        <v>160</v>
      </c>
    </row>
    <row r="35" spans="2:10" s="7" customFormat="1" ht="36.75" customHeight="1">
      <c r="B35" s="52">
        <v>23</v>
      </c>
      <c r="C35" s="48" t="s">
        <v>219</v>
      </c>
      <c r="D35" s="51" t="s">
        <v>118</v>
      </c>
      <c r="E35" s="56">
        <v>1</v>
      </c>
      <c r="F35" s="56">
        <v>1</v>
      </c>
      <c r="G35" s="219">
        <v>34200000</v>
      </c>
      <c r="H35" s="219">
        <v>34200000</v>
      </c>
      <c r="I35" s="62" t="s">
        <v>161</v>
      </c>
      <c r="J35" s="62" t="s">
        <v>161</v>
      </c>
    </row>
    <row r="36" spans="2:10" s="7" customFormat="1" ht="36.75" customHeight="1">
      <c r="B36" s="52">
        <v>24</v>
      </c>
      <c r="C36" s="48" t="s">
        <v>220</v>
      </c>
      <c r="D36" s="51" t="s">
        <v>118</v>
      </c>
      <c r="E36" s="56">
        <v>1</v>
      </c>
      <c r="F36" s="56">
        <v>1</v>
      </c>
      <c r="G36" s="220">
        <v>16000000</v>
      </c>
      <c r="H36" s="220">
        <v>16000000</v>
      </c>
      <c r="I36" s="63" t="s">
        <v>162</v>
      </c>
      <c r="J36" s="63" t="s">
        <v>162</v>
      </c>
    </row>
    <row r="37" spans="2:10" s="7" customFormat="1" ht="36.75" customHeight="1">
      <c r="B37" s="52">
        <v>25</v>
      </c>
      <c r="C37" s="71" t="s">
        <v>178</v>
      </c>
      <c r="D37" s="51" t="s">
        <v>118</v>
      </c>
      <c r="E37" s="56">
        <v>1</v>
      </c>
      <c r="F37" s="56">
        <v>1</v>
      </c>
      <c r="G37" s="220">
        <v>20500000</v>
      </c>
      <c r="H37" s="220">
        <v>20500000</v>
      </c>
      <c r="I37" s="63" t="s">
        <v>163</v>
      </c>
      <c r="J37" s="63" t="s">
        <v>163</v>
      </c>
    </row>
    <row r="38" spans="2:10" s="7" customFormat="1" ht="36.75" customHeight="1">
      <c r="B38" s="52">
        <v>26</v>
      </c>
      <c r="C38" s="71" t="s">
        <v>178</v>
      </c>
      <c r="D38" s="51" t="s">
        <v>118</v>
      </c>
      <c r="E38" s="56">
        <v>1</v>
      </c>
      <c r="F38" s="53">
        <v>1</v>
      </c>
      <c r="G38" s="219">
        <v>14100000</v>
      </c>
      <c r="H38" s="219">
        <v>14100000</v>
      </c>
      <c r="I38" s="62" t="s">
        <v>164</v>
      </c>
      <c r="J38" s="62" t="s">
        <v>164</v>
      </c>
    </row>
    <row r="39" spans="2:10" s="7" customFormat="1" ht="30" customHeight="1">
      <c r="B39" s="52">
        <v>27</v>
      </c>
      <c r="C39" s="71" t="s">
        <v>178</v>
      </c>
      <c r="D39" s="51" t="s">
        <v>118</v>
      </c>
      <c r="E39" s="56">
        <v>1</v>
      </c>
      <c r="F39" s="53">
        <v>1</v>
      </c>
      <c r="G39" s="220">
        <v>8000000</v>
      </c>
      <c r="H39" s="220">
        <v>8000000</v>
      </c>
      <c r="I39" s="63" t="s">
        <v>117</v>
      </c>
      <c r="J39" s="63" t="s">
        <v>117</v>
      </c>
    </row>
    <row r="40" spans="2:10" s="7" customFormat="1" ht="36.75" customHeight="1">
      <c r="B40" s="52">
        <v>28</v>
      </c>
      <c r="C40" s="71" t="s">
        <v>178</v>
      </c>
      <c r="D40" s="51" t="s">
        <v>118</v>
      </c>
      <c r="E40" s="53">
        <v>1</v>
      </c>
      <c r="F40" s="53">
        <v>1</v>
      </c>
      <c r="G40" s="220">
        <v>10000000</v>
      </c>
      <c r="H40" s="220">
        <v>10000000</v>
      </c>
      <c r="I40" s="63" t="s">
        <v>165</v>
      </c>
      <c r="J40" s="63" t="s">
        <v>165</v>
      </c>
    </row>
    <row r="41" spans="2:10" ht="9.75" customHeight="1">
      <c r="B41" s="204"/>
      <c r="C41" s="205"/>
      <c r="D41" s="204"/>
      <c r="E41" s="205"/>
      <c r="F41" s="204"/>
      <c r="G41" s="204"/>
      <c r="H41" s="204"/>
      <c r="I41" s="204"/>
      <c r="J41" s="204"/>
    </row>
    <row r="42" spans="2:10" ht="15" customHeight="1">
      <c r="B42" s="96" t="s">
        <v>10</v>
      </c>
      <c r="C42" s="97"/>
      <c r="D42" s="97"/>
      <c r="E42" s="97"/>
      <c r="F42" s="98"/>
      <c r="G42" s="92" t="s">
        <v>11</v>
      </c>
      <c r="H42" s="106"/>
      <c r="I42" s="106"/>
      <c r="J42" s="93"/>
    </row>
    <row r="43" spans="2:10" ht="9.75" customHeight="1">
      <c r="B43" s="103"/>
      <c r="C43" s="104"/>
      <c r="D43" s="104"/>
      <c r="E43" s="104"/>
      <c r="F43" s="104"/>
      <c r="G43" s="104"/>
      <c r="H43" s="104"/>
      <c r="I43" s="104"/>
      <c r="J43" s="105"/>
    </row>
    <row r="44" spans="2:10" ht="15" customHeight="1">
      <c r="B44" s="134" t="s">
        <v>12</v>
      </c>
      <c r="C44" s="135"/>
      <c r="D44" s="135"/>
      <c r="E44" s="135"/>
      <c r="F44" s="135"/>
      <c r="G44" s="135"/>
      <c r="H44" s="135"/>
      <c r="I44" s="135"/>
      <c r="J44" s="136"/>
    </row>
    <row r="45" spans="2:10" ht="13.5" customHeight="1">
      <c r="B45" s="145" t="s">
        <v>13</v>
      </c>
      <c r="C45" s="145"/>
      <c r="D45" s="145" t="s">
        <v>14</v>
      </c>
      <c r="E45" s="145"/>
      <c r="F45" s="18" t="s">
        <v>15</v>
      </c>
      <c r="G45" s="18" t="s">
        <v>16</v>
      </c>
      <c r="H45" s="34" t="s">
        <v>17</v>
      </c>
      <c r="I45" s="211" t="s">
        <v>18</v>
      </c>
      <c r="J45" s="212"/>
    </row>
    <row r="46" spans="2:10" ht="13.5" customHeight="1">
      <c r="B46" s="213" t="s">
        <v>101</v>
      </c>
      <c r="C46" s="213"/>
      <c r="D46" s="213" t="s">
        <v>72</v>
      </c>
      <c r="E46" s="213"/>
      <c r="F46" s="49" t="s">
        <v>72</v>
      </c>
      <c r="G46" s="49" t="s">
        <v>179</v>
      </c>
      <c r="H46" s="60"/>
      <c r="I46" s="213" t="s">
        <v>73</v>
      </c>
      <c r="J46" s="213"/>
    </row>
    <row r="47" spans="2:10" ht="13.5" customHeight="1">
      <c r="B47" s="213" t="s">
        <v>101</v>
      </c>
      <c r="C47" s="213"/>
      <c r="D47" s="213" t="s">
        <v>72</v>
      </c>
      <c r="E47" s="213"/>
      <c r="F47" s="49" t="s">
        <v>72</v>
      </c>
      <c r="G47" s="49" t="s">
        <v>104</v>
      </c>
      <c r="H47" s="50"/>
      <c r="I47" s="213" t="s">
        <v>73</v>
      </c>
      <c r="J47" s="213"/>
    </row>
    <row r="48" spans="2:10" ht="11.25" customHeight="1">
      <c r="B48" s="103"/>
      <c r="C48" s="104"/>
      <c r="D48" s="104"/>
      <c r="E48" s="104"/>
      <c r="F48" s="104"/>
      <c r="G48" s="104"/>
      <c r="H48" s="104"/>
      <c r="I48" s="104"/>
      <c r="J48" s="105"/>
    </row>
    <row r="49" spans="2:10" ht="25.5" customHeight="1">
      <c r="B49" s="217" t="s">
        <v>19</v>
      </c>
      <c r="C49" s="217"/>
      <c r="D49" s="217"/>
      <c r="E49" s="217"/>
      <c r="F49" s="217"/>
      <c r="G49" s="211" t="s">
        <v>167</v>
      </c>
      <c r="H49" s="176"/>
      <c r="I49" s="176"/>
      <c r="J49" s="177"/>
    </row>
    <row r="50" spans="2:10" ht="13.5" customHeight="1">
      <c r="B50" s="185" t="s">
        <v>89</v>
      </c>
      <c r="C50" s="167"/>
      <c r="D50" s="167"/>
      <c r="E50" s="167"/>
      <c r="F50" s="167"/>
      <c r="G50" s="214">
        <v>1</v>
      </c>
      <c r="H50" s="215"/>
      <c r="I50" s="215"/>
      <c r="J50" s="216"/>
    </row>
    <row r="51" spans="2:10" ht="13.5" customHeight="1">
      <c r="B51" s="190"/>
      <c r="C51" s="191"/>
      <c r="D51" s="191"/>
      <c r="E51" s="191"/>
      <c r="F51" s="191"/>
      <c r="G51" s="175"/>
      <c r="H51" s="176"/>
      <c r="I51" s="176"/>
      <c r="J51" s="177"/>
    </row>
    <row r="52" spans="2:10" ht="24" customHeight="1">
      <c r="B52" s="185" t="s">
        <v>23</v>
      </c>
      <c r="C52" s="167"/>
      <c r="D52" s="167"/>
      <c r="E52" s="167"/>
      <c r="F52" s="186"/>
      <c r="G52" s="29"/>
      <c r="H52" s="5" t="s">
        <v>21</v>
      </c>
      <c r="I52" s="178" t="s">
        <v>22</v>
      </c>
      <c r="J52" s="179"/>
    </row>
    <row r="53" spans="2:10" ht="13.5" customHeight="1">
      <c r="B53" s="187"/>
      <c r="C53" s="188"/>
      <c r="D53" s="188"/>
      <c r="E53" s="188"/>
      <c r="F53" s="189"/>
      <c r="G53" s="30">
        <v>1</v>
      </c>
      <c r="H53" s="9"/>
      <c r="I53" s="170"/>
      <c r="J53" s="171"/>
    </row>
    <row r="54" spans="2:10" ht="13.5" customHeight="1">
      <c r="B54" s="190"/>
      <c r="C54" s="191"/>
      <c r="D54" s="191"/>
      <c r="E54" s="191"/>
      <c r="F54" s="192"/>
      <c r="G54" s="30" t="s">
        <v>20</v>
      </c>
      <c r="H54" s="9"/>
      <c r="I54" s="170"/>
      <c r="J54" s="171"/>
    </row>
    <row r="55" spans="2:10" ht="13.5" customHeight="1">
      <c r="B55" s="182"/>
      <c r="C55" s="183"/>
      <c r="D55" s="183"/>
      <c r="E55" s="183"/>
      <c r="F55" s="184"/>
      <c r="G55" s="19"/>
      <c r="H55" s="2"/>
      <c r="I55" s="172"/>
      <c r="J55" s="173"/>
    </row>
    <row r="56" spans="2:10" ht="13.5" customHeight="1">
      <c r="B56" s="103"/>
      <c r="C56" s="104"/>
      <c r="D56" s="104"/>
      <c r="E56" s="104"/>
      <c r="F56" s="104"/>
      <c r="G56" s="104"/>
      <c r="H56" s="104"/>
      <c r="I56" s="104"/>
      <c r="J56" s="105"/>
    </row>
    <row r="57" spans="2:10" ht="13.5" customHeight="1">
      <c r="B57" s="201" t="s">
        <v>24</v>
      </c>
      <c r="C57" s="193" t="s">
        <v>25</v>
      </c>
      <c r="D57" s="194"/>
      <c r="E57" s="197" t="s">
        <v>26</v>
      </c>
      <c r="F57" s="197"/>
      <c r="G57" s="197"/>
      <c r="H57" s="197"/>
      <c r="I57" s="197"/>
      <c r="J57" s="197"/>
    </row>
    <row r="58" spans="2:10" ht="13.5" customHeight="1">
      <c r="B58" s="201"/>
      <c r="C58" s="195"/>
      <c r="D58" s="196"/>
      <c r="E58" s="198" t="s">
        <v>27</v>
      </c>
      <c r="F58" s="199"/>
      <c r="G58" s="199"/>
      <c r="H58" s="199"/>
      <c r="I58" s="199"/>
      <c r="J58" s="200"/>
    </row>
    <row r="59" spans="2:10" ht="13.5" customHeight="1">
      <c r="B59" s="201"/>
      <c r="C59" s="195"/>
      <c r="D59" s="196"/>
      <c r="E59" s="181" t="s">
        <v>28</v>
      </c>
      <c r="F59" s="181"/>
      <c r="G59" s="180" t="s">
        <v>29</v>
      </c>
      <c r="H59" s="180"/>
      <c r="I59" s="174" t="s">
        <v>30</v>
      </c>
      <c r="J59" s="174"/>
    </row>
    <row r="60" spans="2:10" ht="28.5" customHeight="1">
      <c r="B60" s="201"/>
      <c r="C60" s="195"/>
      <c r="D60" s="196"/>
      <c r="E60" s="25" t="s">
        <v>102</v>
      </c>
      <c r="F60" s="26" t="s">
        <v>0</v>
      </c>
      <c r="G60" s="20" t="s">
        <v>102</v>
      </c>
      <c r="H60" s="21" t="s">
        <v>0</v>
      </c>
      <c r="I60" s="8" t="s">
        <v>102</v>
      </c>
      <c r="J60" s="67" t="s">
        <v>0</v>
      </c>
    </row>
    <row r="61" spans="2:10" ht="33.75" customHeight="1">
      <c r="B61" s="64" t="s">
        <v>31</v>
      </c>
      <c r="C61" s="148" t="s">
        <v>175</v>
      </c>
      <c r="D61" s="149"/>
      <c r="E61" s="43">
        <v>8321994</v>
      </c>
      <c r="F61" s="53">
        <v>8321994</v>
      </c>
      <c r="G61" s="66">
        <f t="shared" ref="G61:G88" si="0">SUM(I61-E61)</f>
        <v>1664398.8000000007</v>
      </c>
      <c r="H61" s="66">
        <f t="shared" ref="H61:H88" si="1">SUM(J61-F61)</f>
        <v>1664398.8000000007</v>
      </c>
      <c r="I61" s="65">
        <f t="shared" ref="I61:I88" si="2">E61*12/10</f>
        <v>9986392.8000000007</v>
      </c>
      <c r="J61" s="65">
        <f t="shared" ref="J61:J88" si="3">F61*12/10</f>
        <v>9986392.8000000007</v>
      </c>
    </row>
    <row r="62" spans="2:10" ht="33.75" customHeight="1">
      <c r="B62" s="64" t="s">
        <v>32</v>
      </c>
      <c r="C62" s="148" t="s">
        <v>175</v>
      </c>
      <c r="D62" s="149"/>
      <c r="E62" s="43">
        <v>9138401</v>
      </c>
      <c r="F62" s="53">
        <v>9138401</v>
      </c>
      <c r="G62" s="66">
        <f t="shared" si="0"/>
        <v>1827680.1999999993</v>
      </c>
      <c r="H62" s="66">
        <f t="shared" si="1"/>
        <v>1827680.1999999993</v>
      </c>
      <c r="I62" s="65">
        <f t="shared" si="2"/>
        <v>10966081.199999999</v>
      </c>
      <c r="J62" s="65">
        <f t="shared" si="3"/>
        <v>10966081.199999999</v>
      </c>
    </row>
    <row r="63" spans="2:10" ht="33.75" customHeight="1">
      <c r="B63" s="64" t="s">
        <v>33</v>
      </c>
      <c r="C63" s="148" t="s">
        <v>175</v>
      </c>
      <c r="D63" s="149"/>
      <c r="E63" s="43">
        <v>6230088</v>
      </c>
      <c r="F63" s="53">
        <v>6230088</v>
      </c>
      <c r="G63" s="66">
        <f t="shared" si="0"/>
        <v>1246017.5999999996</v>
      </c>
      <c r="H63" s="66">
        <f t="shared" si="1"/>
        <v>1246017.5999999996</v>
      </c>
      <c r="I63" s="65">
        <f t="shared" si="2"/>
        <v>7476105.5999999996</v>
      </c>
      <c r="J63" s="65">
        <f t="shared" si="3"/>
        <v>7476105.5999999996</v>
      </c>
    </row>
    <row r="64" spans="2:10" ht="33.75" customHeight="1">
      <c r="B64" s="64" t="s">
        <v>34</v>
      </c>
      <c r="C64" s="148" t="s">
        <v>177</v>
      </c>
      <c r="D64" s="149"/>
      <c r="E64" s="43">
        <v>4990449</v>
      </c>
      <c r="F64" s="53">
        <v>4990449</v>
      </c>
      <c r="G64" s="66">
        <f t="shared" si="0"/>
        <v>998089.79999999981</v>
      </c>
      <c r="H64" s="66">
        <f t="shared" si="1"/>
        <v>998089.79999999981</v>
      </c>
      <c r="I64" s="65">
        <f t="shared" si="2"/>
        <v>5988538.7999999998</v>
      </c>
      <c r="J64" s="65">
        <f t="shared" si="3"/>
        <v>5988538.7999999998</v>
      </c>
    </row>
    <row r="65" spans="2:10" ht="33.75" customHeight="1">
      <c r="B65" s="64" t="s">
        <v>35</v>
      </c>
      <c r="C65" s="148" t="s">
        <v>121</v>
      </c>
      <c r="D65" s="149"/>
      <c r="E65" s="43">
        <v>3314904</v>
      </c>
      <c r="F65" s="53">
        <v>3314904</v>
      </c>
      <c r="G65" s="66">
        <f t="shared" si="0"/>
        <v>662980.79999999981</v>
      </c>
      <c r="H65" s="66">
        <f t="shared" si="1"/>
        <v>662980.79999999981</v>
      </c>
      <c r="I65" s="65">
        <f t="shared" si="2"/>
        <v>3977884.8</v>
      </c>
      <c r="J65" s="65">
        <f t="shared" si="3"/>
        <v>3977884.8</v>
      </c>
    </row>
    <row r="66" spans="2:10" ht="33.75" customHeight="1">
      <c r="B66" s="64" t="s">
        <v>36</v>
      </c>
      <c r="C66" s="92" t="s">
        <v>119</v>
      </c>
      <c r="D66" s="93"/>
      <c r="E66" s="43">
        <v>4998885</v>
      </c>
      <c r="F66" s="53">
        <v>4998885</v>
      </c>
      <c r="G66" s="66">
        <f t="shared" si="0"/>
        <v>999777</v>
      </c>
      <c r="H66" s="66">
        <f t="shared" si="1"/>
        <v>999777</v>
      </c>
      <c r="I66" s="65">
        <f t="shared" si="2"/>
        <v>5998662</v>
      </c>
      <c r="J66" s="65">
        <f t="shared" si="3"/>
        <v>5998662</v>
      </c>
    </row>
    <row r="67" spans="2:10" ht="33.75" customHeight="1">
      <c r="B67" s="64" t="s">
        <v>37</v>
      </c>
      <c r="C67" s="92" t="s">
        <v>119</v>
      </c>
      <c r="D67" s="93"/>
      <c r="E67" s="43">
        <v>4162223</v>
      </c>
      <c r="F67" s="53">
        <v>4162223</v>
      </c>
      <c r="G67" s="66">
        <f t="shared" si="0"/>
        <v>832444</v>
      </c>
      <c r="H67" s="66">
        <f t="shared" si="1"/>
        <v>832444</v>
      </c>
      <c r="I67" s="65">
        <v>4994667</v>
      </c>
      <c r="J67" s="65">
        <v>4994667</v>
      </c>
    </row>
    <row r="68" spans="2:10" ht="33.75" customHeight="1">
      <c r="B68" s="64" t="s">
        <v>38</v>
      </c>
      <c r="C68" s="132" t="s">
        <v>193</v>
      </c>
      <c r="D68" s="133"/>
      <c r="E68" s="43">
        <v>3296751</v>
      </c>
      <c r="F68" s="53">
        <v>3296751</v>
      </c>
      <c r="G68" s="66">
        <f t="shared" si="0"/>
        <v>659350.20000000019</v>
      </c>
      <c r="H68" s="66">
        <f t="shared" si="1"/>
        <v>659350.20000000019</v>
      </c>
      <c r="I68" s="65">
        <f t="shared" si="2"/>
        <v>3956101.2</v>
      </c>
      <c r="J68" s="65">
        <f t="shared" si="3"/>
        <v>3956101.2</v>
      </c>
    </row>
    <row r="69" spans="2:10" ht="33.75" customHeight="1">
      <c r="B69" s="64" t="s">
        <v>39</v>
      </c>
      <c r="C69" s="132" t="s">
        <v>193</v>
      </c>
      <c r="D69" s="133"/>
      <c r="E69" s="43">
        <v>4116851</v>
      </c>
      <c r="F69" s="53">
        <v>4116851</v>
      </c>
      <c r="G69" s="66">
        <f t="shared" si="0"/>
        <v>823370.20000000019</v>
      </c>
      <c r="H69" s="66">
        <f t="shared" si="1"/>
        <v>823370.20000000019</v>
      </c>
      <c r="I69" s="65">
        <f t="shared" si="2"/>
        <v>4940221.2</v>
      </c>
      <c r="J69" s="65">
        <f t="shared" si="3"/>
        <v>4940221.2</v>
      </c>
    </row>
    <row r="70" spans="2:10" ht="33.75" customHeight="1">
      <c r="B70" s="64" t="s">
        <v>40</v>
      </c>
      <c r="C70" s="148" t="s">
        <v>176</v>
      </c>
      <c r="D70" s="149"/>
      <c r="E70" s="68">
        <v>3313461</v>
      </c>
      <c r="F70" s="68">
        <v>3313461</v>
      </c>
      <c r="G70" s="66">
        <f t="shared" si="0"/>
        <v>662692.20000000019</v>
      </c>
      <c r="H70" s="66">
        <f t="shared" si="1"/>
        <v>662692.20000000019</v>
      </c>
      <c r="I70" s="65">
        <f t="shared" si="2"/>
        <v>3976153.2</v>
      </c>
      <c r="J70" s="65">
        <f t="shared" si="3"/>
        <v>3976153.2</v>
      </c>
    </row>
    <row r="71" spans="2:10" ht="33.75" customHeight="1">
      <c r="B71" s="64" t="s">
        <v>41</v>
      </c>
      <c r="C71" s="148" t="s">
        <v>121</v>
      </c>
      <c r="D71" s="149"/>
      <c r="E71" s="68">
        <v>3309465</v>
      </c>
      <c r="F71" s="68">
        <v>3309465</v>
      </c>
      <c r="G71" s="66">
        <f t="shared" si="0"/>
        <v>661893</v>
      </c>
      <c r="H71" s="66">
        <f t="shared" si="1"/>
        <v>661893</v>
      </c>
      <c r="I71" s="65">
        <f t="shared" si="2"/>
        <v>3971358</v>
      </c>
      <c r="J71" s="65">
        <f t="shared" si="3"/>
        <v>3971358</v>
      </c>
    </row>
    <row r="72" spans="2:10" ht="33.75" customHeight="1">
      <c r="B72" s="64" t="s">
        <v>42</v>
      </c>
      <c r="C72" s="148" t="s">
        <v>121</v>
      </c>
      <c r="D72" s="149"/>
      <c r="E72" s="68">
        <v>2495058</v>
      </c>
      <c r="F72" s="68">
        <v>2495058</v>
      </c>
      <c r="G72" s="66">
        <f t="shared" si="0"/>
        <v>499011.60000000009</v>
      </c>
      <c r="H72" s="66">
        <f t="shared" si="1"/>
        <v>499011.60000000009</v>
      </c>
      <c r="I72" s="65">
        <f t="shared" si="2"/>
        <v>2994069.6</v>
      </c>
      <c r="J72" s="65">
        <f t="shared" si="3"/>
        <v>2994069.6</v>
      </c>
    </row>
    <row r="73" spans="2:10" ht="33.75" customHeight="1">
      <c r="B73" s="64" t="s">
        <v>43</v>
      </c>
      <c r="C73" s="148" t="s">
        <v>175</v>
      </c>
      <c r="D73" s="149"/>
      <c r="E73" s="68">
        <v>4988871</v>
      </c>
      <c r="F73" s="68">
        <v>4988871</v>
      </c>
      <c r="G73" s="66">
        <f t="shared" si="0"/>
        <v>997774.20000000019</v>
      </c>
      <c r="H73" s="66">
        <f t="shared" si="1"/>
        <v>997774.20000000019</v>
      </c>
      <c r="I73" s="65">
        <f t="shared" si="2"/>
        <v>5986645.2000000002</v>
      </c>
      <c r="J73" s="65">
        <f t="shared" si="3"/>
        <v>5986645.2000000002</v>
      </c>
    </row>
    <row r="74" spans="2:10" ht="33.75" customHeight="1">
      <c r="B74" s="64" t="s">
        <v>44</v>
      </c>
      <c r="C74" s="148" t="s">
        <v>175</v>
      </c>
      <c r="D74" s="149"/>
      <c r="E74" s="68">
        <v>1652526</v>
      </c>
      <c r="F74" s="68">
        <v>1652526</v>
      </c>
      <c r="G74" s="66">
        <f t="shared" si="0"/>
        <v>330505.19999999995</v>
      </c>
      <c r="H74" s="66">
        <f t="shared" si="1"/>
        <v>330505.19999999995</v>
      </c>
      <c r="I74" s="65">
        <f t="shared" si="2"/>
        <v>1983031.2</v>
      </c>
      <c r="J74" s="65">
        <f t="shared" si="3"/>
        <v>1983031.2</v>
      </c>
    </row>
    <row r="75" spans="2:10" ht="34.5" customHeight="1">
      <c r="B75" s="64" t="s">
        <v>45</v>
      </c>
      <c r="C75" s="148" t="s">
        <v>176</v>
      </c>
      <c r="D75" s="149"/>
      <c r="E75" s="68">
        <v>2495900</v>
      </c>
      <c r="F75" s="68">
        <v>2495900</v>
      </c>
      <c r="G75" s="66">
        <f t="shared" si="0"/>
        <v>499180</v>
      </c>
      <c r="H75" s="66">
        <f t="shared" si="1"/>
        <v>499180</v>
      </c>
      <c r="I75" s="65">
        <f t="shared" si="2"/>
        <v>2995080</v>
      </c>
      <c r="J75" s="65">
        <f t="shared" si="3"/>
        <v>2995080</v>
      </c>
    </row>
    <row r="76" spans="2:10" ht="34.5" customHeight="1">
      <c r="B76" s="64" t="s">
        <v>46</v>
      </c>
      <c r="C76" s="148" t="s">
        <v>177</v>
      </c>
      <c r="D76" s="149"/>
      <c r="E76" s="68">
        <v>3729489</v>
      </c>
      <c r="F76" s="68">
        <v>3729489</v>
      </c>
      <c r="G76" s="66">
        <f t="shared" si="0"/>
        <v>745897.79999999981</v>
      </c>
      <c r="H76" s="66">
        <f t="shared" si="1"/>
        <v>745897.79999999981</v>
      </c>
      <c r="I76" s="65">
        <f t="shared" si="2"/>
        <v>4475386.8</v>
      </c>
      <c r="J76" s="65">
        <f t="shared" si="3"/>
        <v>4475386.8</v>
      </c>
    </row>
    <row r="77" spans="2:10" ht="34.5" customHeight="1">
      <c r="B77" s="64" t="s">
        <v>47</v>
      </c>
      <c r="C77" s="148" t="s">
        <v>176</v>
      </c>
      <c r="D77" s="149"/>
      <c r="E77" s="68">
        <v>3311963</v>
      </c>
      <c r="F77" s="68">
        <v>3311963</v>
      </c>
      <c r="G77" s="66">
        <f t="shared" si="0"/>
        <v>662392</v>
      </c>
      <c r="H77" s="66">
        <f t="shared" si="1"/>
        <v>662392</v>
      </c>
      <c r="I77" s="65">
        <v>3974355</v>
      </c>
      <c r="J77" s="65">
        <v>3974355</v>
      </c>
    </row>
    <row r="78" spans="2:10" ht="34.5" customHeight="1">
      <c r="B78" s="64" t="s">
        <v>48</v>
      </c>
      <c r="C78" s="148" t="s">
        <v>176</v>
      </c>
      <c r="D78" s="149"/>
      <c r="E78" s="68">
        <v>5324836</v>
      </c>
      <c r="F78" s="68">
        <v>5324836</v>
      </c>
      <c r="G78" s="66">
        <f t="shared" si="0"/>
        <v>1064967.2000000002</v>
      </c>
      <c r="H78" s="66">
        <f t="shared" si="1"/>
        <v>1064967.2000000002</v>
      </c>
      <c r="I78" s="65">
        <f t="shared" si="2"/>
        <v>6389803.2000000002</v>
      </c>
      <c r="J78" s="65">
        <f t="shared" si="3"/>
        <v>6389803.2000000002</v>
      </c>
    </row>
    <row r="79" spans="2:10" ht="34.5" customHeight="1">
      <c r="B79" s="64" t="s">
        <v>49</v>
      </c>
      <c r="C79" s="148" t="s">
        <v>176</v>
      </c>
      <c r="D79" s="149"/>
      <c r="E79" s="68">
        <v>4161740</v>
      </c>
      <c r="F79" s="68">
        <v>4161740</v>
      </c>
      <c r="G79" s="66">
        <f t="shared" si="0"/>
        <v>832348</v>
      </c>
      <c r="H79" s="66">
        <f t="shared" si="1"/>
        <v>832348</v>
      </c>
      <c r="I79" s="65">
        <f t="shared" si="2"/>
        <v>4994088</v>
      </c>
      <c r="J79" s="65">
        <f t="shared" si="3"/>
        <v>4994088</v>
      </c>
    </row>
    <row r="80" spans="2:10" ht="34.5" customHeight="1">
      <c r="B80" s="64" t="s">
        <v>50</v>
      </c>
      <c r="C80" s="132" t="s">
        <v>120</v>
      </c>
      <c r="D80" s="133"/>
      <c r="E80" s="68">
        <v>7499160</v>
      </c>
      <c r="F80" s="68">
        <v>7499160</v>
      </c>
      <c r="G80" s="66">
        <f t="shared" si="0"/>
        <v>1499832</v>
      </c>
      <c r="H80" s="66">
        <f t="shared" si="1"/>
        <v>1499832</v>
      </c>
      <c r="I80" s="65">
        <f t="shared" si="2"/>
        <v>8998992</v>
      </c>
      <c r="J80" s="65">
        <f t="shared" si="3"/>
        <v>8998992</v>
      </c>
    </row>
    <row r="81" spans="2:10" ht="34.5" customHeight="1">
      <c r="B81" s="64" t="s">
        <v>51</v>
      </c>
      <c r="C81" s="148" t="s">
        <v>175</v>
      </c>
      <c r="D81" s="149"/>
      <c r="E81" s="68">
        <v>5078241</v>
      </c>
      <c r="F81" s="68">
        <v>5078241</v>
      </c>
      <c r="G81" s="66">
        <f t="shared" si="0"/>
        <v>1015648.2000000002</v>
      </c>
      <c r="H81" s="66">
        <f t="shared" si="1"/>
        <v>1015648.2000000002</v>
      </c>
      <c r="I81" s="65">
        <f t="shared" si="2"/>
        <v>6093889.2000000002</v>
      </c>
      <c r="J81" s="65">
        <f t="shared" si="3"/>
        <v>6093889.2000000002</v>
      </c>
    </row>
    <row r="82" spans="2:10" ht="34.5" customHeight="1">
      <c r="B82" s="64" t="s">
        <v>168</v>
      </c>
      <c r="C82" s="132" t="s">
        <v>120</v>
      </c>
      <c r="D82" s="133"/>
      <c r="E82" s="68">
        <v>34915705</v>
      </c>
      <c r="F82" s="68">
        <v>34915705</v>
      </c>
      <c r="G82" s="66">
        <f t="shared" si="0"/>
        <v>6983141</v>
      </c>
      <c r="H82" s="66">
        <f t="shared" si="1"/>
        <v>6983141</v>
      </c>
      <c r="I82" s="65">
        <f t="shared" si="2"/>
        <v>41898846</v>
      </c>
      <c r="J82" s="65">
        <f t="shared" si="3"/>
        <v>41898846</v>
      </c>
    </row>
    <row r="83" spans="2:10" ht="34.5" customHeight="1">
      <c r="B83" s="64" t="s">
        <v>169</v>
      </c>
      <c r="C83" s="92" t="s">
        <v>119</v>
      </c>
      <c r="D83" s="93"/>
      <c r="E83" s="68">
        <v>28496586</v>
      </c>
      <c r="F83" s="68">
        <v>28496586</v>
      </c>
      <c r="G83" s="66">
        <f t="shared" si="0"/>
        <v>5699317.200000003</v>
      </c>
      <c r="H83" s="66">
        <f t="shared" si="1"/>
        <v>5699317.200000003</v>
      </c>
      <c r="I83" s="65">
        <f t="shared" si="2"/>
        <v>34195903.200000003</v>
      </c>
      <c r="J83" s="65">
        <f t="shared" si="3"/>
        <v>34195903.200000003</v>
      </c>
    </row>
    <row r="84" spans="2:10" ht="34.5" customHeight="1">
      <c r="B84" s="64" t="s">
        <v>170</v>
      </c>
      <c r="C84" s="132" t="s">
        <v>120</v>
      </c>
      <c r="D84" s="133"/>
      <c r="E84" s="68">
        <v>13320000</v>
      </c>
      <c r="F84" s="68">
        <v>13320000</v>
      </c>
      <c r="G84" s="66">
        <f t="shared" si="0"/>
        <v>2664000</v>
      </c>
      <c r="H84" s="66">
        <f t="shared" si="1"/>
        <v>2664000</v>
      </c>
      <c r="I84" s="65">
        <f t="shared" si="2"/>
        <v>15984000</v>
      </c>
      <c r="J84" s="65">
        <f t="shared" si="3"/>
        <v>15984000</v>
      </c>
    </row>
    <row r="85" spans="2:10" ht="34.5" customHeight="1">
      <c r="B85" s="64" t="s">
        <v>171</v>
      </c>
      <c r="C85" s="92" t="s">
        <v>119</v>
      </c>
      <c r="D85" s="93"/>
      <c r="E85" s="68">
        <v>17080470</v>
      </c>
      <c r="F85" s="68">
        <v>17080470</v>
      </c>
      <c r="G85" s="66">
        <f t="shared" si="0"/>
        <v>3416094</v>
      </c>
      <c r="H85" s="66">
        <f t="shared" si="1"/>
        <v>3416094</v>
      </c>
      <c r="I85" s="65">
        <f t="shared" si="2"/>
        <v>20496564</v>
      </c>
      <c r="J85" s="65">
        <f t="shared" si="3"/>
        <v>20496564</v>
      </c>
    </row>
    <row r="86" spans="2:10" ht="34.5" customHeight="1">
      <c r="B86" s="64" t="s">
        <v>172</v>
      </c>
      <c r="C86" s="92" t="s">
        <v>119</v>
      </c>
      <c r="D86" s="93"/>
      <c r="E86" s="68">
        <v>11749793</v>
      </c>
      <c r="F86" s="68">
        <v>11749793</v>
      </c>
      <c r="G86" s="66">
        <f t="shared" si="0"/>
        <v>2349958.5999999996</v>
      </c>
      <c r="H86" s="66">
        <f t="shared" si="1"/>
        <v>2349958.5999999996</v>
      </c>
      <c r="I86" s="65">
        <f t="shared" si="2"/>
        <v>14099751.6</v>
      </c>
      <c r="J86" s="65">
        <f t="shared" si="3"/>
        <v>14099751.6</v>
      </c>
    </row>
    <row r="87" spans="2:10" ht="34.5" customHeight="1">
      <c r="B87" s="64" t="s">
        <v>173</v>
      </c>
      <c r="C87" s="148" t="s">
        <v>176</v>
      </c>
      <c r="D87" s="149"/>
      <c r="E87" s="68">
        <v>6658465</v>
      </c>
      <c r="F87" s="68">
        <v>6658465</v>
      </c>
      <c r="G87" s="66">
        <f t="shared" si="0"/>
        <v>1331693</v>
      </c>
      <c r="H87" s="66">
        <f t="shared" si="1"/>
        <v>1331693</v>
      </c>
      <c r="I87" s="65">
        <f t="shared" si="2"/>
        <v>7990158</v>
      </c>
      <c r="J87" s="65">
        <f t="shared" si="3"/>
        <v>7990158</v>
      </c>
    </row>
    <row r="88" spans="2:10" ht="34.5" customHeight="1">
      <c r="B88" s="64" t="s">
        <v>174</v>
      </c>
      <c r="C88" s="92" t="s">
        <v>119</v>
      </c>
      <c r="D88" s="93"/>
      <c r="E88" s="68">
        <v>8327237</v>
      </c>
      <c r="F88" s="68">
        <v>8327237</v>
      </c>
      <c r="G88" s="66">
        <f t="shared" si="0"/>
        <v>1665447.4000000004</v>
      </c>
      <c r="H88" s="66">
        <f t="shared" si="1"/>
        <v>1665447.4000000004</v>
      </c>
      <c r="I88" s="65">
        <f t="shared" si="2"/>
        <v>9992684.4000000004</v>
      </c>
      <c r="J88" s="65">
        <f t="shared" si="3"/>
        <v>9992684.4000000004</v>
      </c>
    </row>
    <row r="89" spans="2:10" ht="19.5" customHeight="1">
      <c r="B89" s="92" t="s">
        <v>52</v>
      </c>
      <c r="C89" s="144"/>
      <c r="D89" s="115"/>
      <c r="E89" s="92" t="s">
        <v>180</v>
      </c>
      <c r="F89" s="106"/>
      <c r="G89" s="106"/>
      <c r="H89" s="106"/>
      <c r="I89" s="106"/>
      <c r="J89" s="93"/>
    </row>
    <row r="90" spans="2:10" ht="12" customHeight="1">
      <c r="B90" s="139"/>
      <c r="C90" s="140"/>
      <c r="D90" s="140"/>
      <c r="E90" s="140"/>
      <c r="F90" s="140"/>
      <c r="G90" s="140"/>
      <c r="H90" s="140"/>
      <c r="I90" s="140"/>
      <c r="J90" s="141"/>
    </row>
    <row r="91" spans="2:10" ht="12" customHeight="1">
      <c r="B91" s="103"/>
      <c r="C91" s="104"/>
      <c r="D91" s="104"/>
      <c r="E91" s="104"/>
      <c r="F91" s="104"/>
      <c r="G91" s="104"/>
      <c r="H91" s="104"/>
      <c r="I91" s="104"/>
      <c r="J91" s="105"/>
    </row>
    <row r="92" spans="2:10" ht="12" customHeight="1">
      <c r="B92" s="96" t="s">
        <v>53</v>
      </c>
      <c r="C92" s="97"/>
      <c r="D92" s="97"/>
      <c r="E92" s="97"/>
      <c r="F92" s="97"/>
      <c r="G92" s="97"/>
      <c r="H92" s="97"/>
      <c r="I92" s="97"/>
      <c r="J92" s="98"/>
    </row>
    <row r="93" spans="2:10" ht="12" customHeight="1">
      <c r="B93" s="145" t="s">
        <v>56</v>
      </c>
      <c r="C93" s="146" t="s">
        <v>55</v>
      </c>
      <c r="D93" s="96" t="s">
        <v>54</v>
      </c>
      <c r="E93" s="97"/>
      <c r="F93" s="97"/>
      <c r="G93" s="97"/>
      <c r="H93" s="97"/>
      <c r="I93" s="97"/>
      <c r="J93" s="98"/>
    </row>
    <row r="94" spans="2:10" ht="104.25" customHeight="1">
      <c r="B94" s="145"/>
      <c r="C94" s="147"/>
      <c r="D94" s="28" t="s">
        <v>57</v>
      </c>
      <c r="E94" s="6" t="s">
        <v>58</v>
      </c>
      <c r="F94" s="23" t="s">
        <v>99</v>
      </c>
      <c r="G94" s="24" t="s">
        <v>60</v>
      </c>
      <c r="H94" s="5" t="s">
        <v>59</v>
      </c>
      <c r="I94" s="85" t="s">
        <v>61</v>
      </c>
      <c r="J94" s="150"/>
    </row>
    <row r="95" spans="2:10" ht="12" customHeight="1">
      <c r="B95" s="14"/>
      <c r="C95" s="12"/>
      <c r="D95" s="11"/>
      <c r="E95" s="11"/>
      <c r="F95" s="13"/>
      <c r="G95" s="22"/>
      <c r="H95" s="10"/>
      <c r="I95" s="137"/>
      <c r="J95" s="138"/>
    </row>
    <row r="96" spans="2:10" ht="12" customHeight="1">
      <c r="B96" s="134" t="s">
        <v>108</v>
      </c>
      <c r="C96" s="135"/>
      <c r="D96" s="135"/>
      <c r="E96" s="135"/>
      <c r="F96" s="135"/>
      <c r="G96" s="135"/>
      <c r="H96" s="135"/>
      <c r="I96" s="135"/>
      <c r="J96" s="136"/>
    </row>
    <row r="97" spans="2:10" ht="12" customHeight="1">
      <c r="B97" s="142" t="s">
        <v>52</v>
      </c>
      <c r="C97" s="143"/>
      <c r="D97" s="85" t="s">
        <v>181</v>
      </c>
      <c r="E97" s="86"/>
      <c r="F97" s="86"/>
      <c r="G97" s="86"/>
      <c r="H97" s="86"/>
      <c r="I97" s="86"/>
      <c r="J97" s="90"/>
    </row>
    <row r="98" spans="2:10" ht="12" customHeight="1">
      <c r="B98" s="182"/>
      <c r="C98" s="184"/>
      <c r="D98" s="96"/>
      <c r="E98" s="97"/>
      <c r="F98" s="97"/>
      <c r="G98" s="97"/>
      <c r="H98" s="97"/>
      <c r="I98" s="97"/>
      <c r="J98" s="98"/>
    </row>
    <row r="99" spans="2:10" ht="12" customHeight="1">
      <c r="B99" s="163"/>
      <c r="C99" s="164"/>
      <c r="D99" s="164"/>
      <c r="E99" s="164"/>
      <c r="F99" s="164"/>
      <c r="G99" s="164"/>
      <c r="H99" s="164"/>
      <c r="I99" s="164"/>
      <c r="J99" s="165"/>
    </row>
    <row r="100" spans="2:10" ht="12" customHeight="1">
      <c r="B100" s="157" t="s">
        <v>109</v>
      </c>
      <c r="C100" s="157"/>
      <c r="D100" s="157"/>
      <c r="E100" s="157"/>
      <c r="F100" s="117" t="s">
        <v>182</v>
      </c>
      <c r="G100" s="117"/>
      <c r="H100" s="117"/>
      <c r="I100" s="117"/>
      <c r="J100" s="117"/>
    </row>
    <row r="101" spans="2:10" ht="12" customHeight="1">
      <c r="B101" s="157" t="s">
        <v>110</v>
      </c>
      <c r="C101" s="157"/>
      <c r="D101" s="157"/>
      <c r="E101" s="157"/>
      <c r="F101" s="125" t="s">
        <v>111</v>
      </c>
      <c r="G101" s="125"/>
      <c r="H101" s="125"/>
      <c r="I101" s="125"/>
      <c r="J101" s="30" t="s">
        <v>112</v>
      </c>
    </row>
    <row r="102" spans="2:10" ht="12" customHeight="1">
      <c r="B102" s="157"/>
      <c r="C102" s="157"/>
      <c r="D102" s="157"/>
      <c r="E102" s="157"/>
      <c r="F102" s="117" t="s">
        <v>183</v>
      </c>
      <c r="G102" s="117"/>
      <c r="H102" s="117"/>
      <c r="I102" s="117"/>
      <c r="J102" s="58" t="s">
        <v>184</v>
      </c>
    </row>
    <row r="103" spans="2:10" ht="23.25" customHeight="1">
      <c r="B103" s="157" t="s">
        <v>113</v>
      </c>
      <c r="C103" s="157"/>
      <c r="D103" s="157"/>
      <c r="E103" s="157"/>
      <c r="F103" s="117" t="s">
        <v>185</v>
      </c>
      <c r="G103" s="117"/>
      <c r="H103" s="117"/>
      <c r="I103" s="117"/>
      <c r="J103" s="117"/>
    </row>
    <row r="104" spans="2:10" ht="23.25" customHeight="1">
      <c r="B104" s="157" t="s">
        <v>114</v>
      </c>
      <c r="C104" s="157"/>
      <c r="D104" s="157"/>
      <c r="E104" s="157"/>
      <c r="F104" s="117" t="s">
        <v>186</v>
      </c>
      <c r="G104" s="117"/>
      <c r="H104" s="117"/>
      <c r="I104" s="117"/>
      <c r="J104" s="117"/>
    </row>
    <row r="105" spans="2:10" ht="13.5" customHeight="1">
      <c r="B105" s="157" t="s">
        <v>115</v>
      </c>
      <c r="C105" s="157"/>
      <c r="D105" s="157"/>
      <c r="E105" s="157"/>
      <c r="F105" s="117" t="s">
        <v>186</v>
      </c>
      <c r="G105" s="117"/>
      <c r="H105" s="117"/>
      <c r="I105" s="117"/>
      <c r="J105" s="117"/>
    </row>
    <row r="106" spans="2:10" ht="12.75" customHeight="1">
      <c r="B106" s="40"/>
      <c r="C106" s="41"/>
      <c r="D106" s="36"/>
      <c r="E106" s="36"/>
      <c r="F106" s="36"/>
      <c r="G106" s="36"/>
      <c r="H106" s="36"/>
      <c r="I106" s="36"/>
      <c r="J106" s="37"/>
    </row>
    <row r="107" spans="2:10" ht="14.25" customHeight="1">
      <c r="B107" s="126" t="s">
        <v>2</v>
      </c>
      <c r="C107" s="126" t="s">
        <v>62</v>
      </c>
      <c r="D107" s="96" t="s">
        <v>63</v>
      </c>
      <c r="E107" s="97"/>
      <c r="F107" s="97"/>
      <c r="G107" s="97"/>
      <c r="H107" s="97"/>
      <c r="I107" s="97"/>
      <c r="J107" s="98"/>
    </row>
    <row r="108" spans="2:10" ht="14.25" customHeight="1">
      <c r="B108" s="127"/>
      <c r="C108" s="127"/>
      <c r="D108" s="110" t="s">
        <v>64</v>
      </c>
      <c r="E108" s="111"/>
      <c r="F108" s="118" t="s">
        <v>65</v>
      </c>
      <c r="G108" s="118" t="s">
        <v>66</v>
      </c>
      <c r="H108" s="118" t="s">
        <v>67</v>
      </c>
      <c r="I108" s="92" t="s">
        <v>68</v>
      </c>
      <c r="J108" s="93"/>
    </row>
    <row r="109" spans="2:10" ht="14.25" customHeight="1">
      <c r="B109" s="127"/>
      <c r="C109" s="127"/>
      <c r="D109" s="112"/>
      <c r="E109" s="113"/>
      <c r="F109" s="119"/>
      <c r="G109" s="119"/>
      <c r="H109" s="119"/>
      <c r="I109" s="96" t="s">
        <v>27</v>
      </c>
      <c r="J109" s="98"/>
    </row>
    <row r="110" spans="2:10" ht="13.5" customHeight="1">
      <c r="B110" s="128"/>
      <c r="C110" s="128"/>
      <c r="D110" s="114"/>
      <c r="E110" s="115"/>
      <c r="F110" s="120"/>
      <c r="G110" s="120"/>
      <c r="H110" s="120"/>
      <c r="I110" s="11" t="s">
        <v>107</v>
      </c>
      <c r="J110" s="11" t="s">
        <v>30</v>
      </c>
    </row>
    <row r="111" spans="2:10" ht="14.25" customHeight="1">
      <c r="B111" s="38" t="s">
        <v>69</v>
      </c>
      <c r="C111" s="157" t="s">
        <v>122</v>
      </c>
      <c r="D111" s="79" t="s">
        <v>188</v>
      </c>
      <c r="E111" s="80"/>
      <c r="F111" s="125" t="s">
        <v>186</v>
      </c>
      <c r="G111" s="125" t="s">
        <v>103</v>
      </c>
      <c r="H111" s="107"/>
      <c r="I111" s="116" t="s">
        <v>187</v>
      </c>
      <c r="J111" s="117"/>
    </row>
    <row r="112" spans="2:10" ht="14.25" customHeight="1">
      <c r="B112" s="56">
        <v>6</v>
      </c>
      <c r="C112" s="218"/>
      <c r="D112" s="81"/>
      <c r="E112" s="82"/>
      <c r="F112" s="125"/>
      <c r="G112" s="125"/>
      <c r="H112" s="108"/>
      <c r="I112" s="72">
        <v>5998662</v>
      </c>
      <c r="J112" s="45">
        <f>SUM(I112)</f>
        <v>5998662</v>
      </c>
    </row>
    <row r="113" spans="2:10" ht="14.25" customHeight="1">
      <c r="B113" s="56">
        <v>7</v>
      </c>
      <c r="C113" s="218"/>
      <c r="D113" s="81"/>
      <c r="E113" s="82"/>
      <c r="F113" s="125"/>
      <c r="G113" s="125"/>
      <c r="H113" s="108"/>
      <c r="I113" s="72">
        <v>4994667</v>
      </c>
      <c r="J113" s="45">
        <f t="shared" ref="J113:J119" si="4">SUM(I113)</f>
        <v>4994667</v>
      </c>
    </row>
    <row r="114" spans="2:10" ht="14.25" customHeight="1">
      <c r="B114" s="56">
        <v>23</v>
      </c>
      <c r="C114" s="218"/>
      <c r="D114" s="81"/>
      <c r="E114" s="82"/>
      <c r="F114" s="125"/>
      <c r="G114" s="125"/>
      <c r="H114" s="108"/>
      <c r="I114" s="72">
        <v>34195903</v>
      </c>
      <c r="J114" s="45">
        <f t="shared" si="4"/>
        <v>34195903</v>
      </c>
    </row>
    <row r="115" spans="2:10" ht="14.25" customHeight="1">
      <c r="B115" s="61" t="s">
        <v>70</v>
      </c>
      <c r="C115" s="218"/>
      <c r="D115" s="81"/>
      <c r="E115" s="82"/>
      <c r="F115" s="125"/>
      <c r="G115" s="125"/>
      <c r="H115" s="108"/>
      <c r="I115" s="54" t="s">
        <v>71</v>
      </c>
      <c r="J115" s="44">
        <f>SUM(J112:J114)</f>
        <v>45189232</v>
      </c>
    </row>
    <row r="116" spans="2:10" ht="14.25" customHeight="1">
      <c r="B116" s="59" t="s">
        <v>69</v>
      </c>
      <c r="C116" s="218"/>
      <c r="D116" s="81"/>
      <c r="E116" s="82"/>
      <c r="F116" s="125"/>
      <c r="G116" s="125"/>
      <c r="H116" s="108"/>
      <c r="I116" s="116" t="s">
        <v>105</v>
      </c>
      <c r="J116" s="117"/>
    </row>
    <row r="117" spans="2:10" ht="14.25" customHeight="1">
      <c r="B117" s="56">
        <v>25</v>
      </c>
      <c r="C117" s="218"/>
      <c r="D117" s="81"/>
      <c r="E117" s="82"/>
      <c r="F117" s="125"/>
      <c r="G117" s="125"/>
      <c r="H117" s="108"/>
      <c r="I117" s="72">
        <v>20496564</v>
      </c>
      <c r="J117" s="45">
        <f t="shared" si="4"/>
        <v>20496564</v>
      </c>
    </row>
    <row r="118" spans="2:10" ht="14.25" customHeight="1">
      <c r="B118" s="56">
        <v>26</v>
      </c>
      <c r="C118" s="218"/>
      <c r="D118" s="81"/>
      <c r="E118" s="82"/>
      <c r="F118" s="125"/>
      <c r="G118" s="125"/>
      <c r="H118" s="108"/>
      <c r="I118" s="72">
        <v>14099752</v>
      </c>
      <c r="J118" s="45">
        <f t="shared" si="4"/>
        <v>14099752</v>
      </c>
    </row>
    <row r="119" spans="2:10" ht="14.25" customHeight="1">
      <c r="B119" s="56">
        <v>28</v>
      </c>
      <c r="C119" s="124"/>
      <c r="D119" s="81"/>
      <c r="E119" s="82"/>
      <c r="F119" s="125"/>
      <c r="G119" s="125"/>
      <c r="H119" s="108"/>
      <c r="I119" s="72">
        <v>9992684</v>
      </c>
      <c r="J119" s="45">
        <f t="shared" si="4"/>
        <v>9992684</v>
      </c>
    </row>
    <row r="120" spans="2:10" ht="14.25" customHeight="1">
      <c r="B120" s="27" t="s">
        <v>70</v>
      </c>
      <c r="C120" s="125"/>
      <c r="D120" s="83"/>
      <c r="E120" s="84"/>
      <c r="F120" s="125"/>
      <c r="G120" s="125"/>
      <c r="H120" s="109"/>
      <c r="I120" s="39" t="s">
        <v>71</v>
      </c>
      <c r="J120" s="44">
        <f>SUM(J117:J119)</f>
        <v>44589000</v>
      </c>
    </row>
    <row r="121" spans="2:10" ht="14.25" customHeight="1">
      <c r="B121" s="59" t="s">
        <v>69</v>
      </c>
      <c r="C121" s="125" t="s">
        <v>121</v>
      </c>
      <c r="D121" s="79" t="s">
        <v>189</v>
      </c>
      <c r="E121" s="80"/>
      <c r="F121" s="153" t="s">
        <v>186</v>
      </c>
      <c r="G121" s="125" t="s">
        <v>103</v>
      </c>
      <c r="H121" s="117"/>
      <c r="I121" s="116" t="s">
        <v>187</v>
      </c>
      <c r="J121" s="117"/>
    </row>
    <row r="122" spans="2:10" ht="13.5" customHeight="1">
      <c r="B122" s="56">
        <v>5</v>
      </c>
      <c r="C122" s="124"/>
      <c r="D122" s="81"/>
      <c r="E122" s="82"/>
      <c r="F122" s="154"/>
      <c r="G122" s="125"/>
      <c r="H122" s="152"/>
      <c r="I122" s="72">
        <v>3977885</v>
      </c>
      <c r="J122" s="55">
        <f>SUM(I122)</f>
        <v>3977885</v>
      </c>
    </row>
    <row r="123" spans="2:10" ht="13.5" customHeight="1">
      <c r="B123" s="56">
        <v>11</v>
      </c>
      <c r="C123" s="124"/>
      <c r="D123" s="81"/>
      <c r="E123" s="82"/>
      <c r="F123" s="154"/>
      <c r="G123" s="125"/>
      <c r="H123" s="152"/>
      <c r="I123" s="72">
        <v>3971358</v>
      </c>
      <c r="J123" s="55">
        <f t="shared" ref="J123:J124" si="5">SUM(I123)</f>
        <v>3971358</v>
      </c>
    </row>
    <row r="124" spans="2:10" ht="13.5" customHeight="1">
      <c r="B124" s="56">
        <v>12</v>
      </c>
      <c r="C124" s="124"/>
      <c r="D124" s="81"/>
      <c r="E124" s="82"/>
      <c r="F124" s="154"/>
      <c r="G124" s="125"/>
      <c r="H124" s="152"/>
      <c r="I124" s="72">
        <v>2994070</v>
      </c>
      <c r="J124" s="55">
        <f t="shared" si="5"/>
        <v>2994070</v>
      </c>
    </row>
    <row r="125" spans="2:10" ht="13.5" customHeight="1">
      <c r="B125" s="61" t="s">
        <v>70</v>
      </c>
      <c r="C125" s="125"/>
      <c r="D125" s="83"/>
      <c r="E125" s="84"/>
      <c r="F125" s="155"/>
      <c r="G125" s="125"/>
      <c r="H125" s="117"/>
      <c r="I125" s="54" t="s">
        <v>71</v>
      </c>
      <c r="J125" s="44">
        <f>SUM(J122:J124)</f>
        <v>10943313</v>
      </c>
    </row>
    <row r="126" spans="2:10" ht="13.5" customHeight="1">
      <c r="B126" s="46" t="s">
        <v>69</v>
      </c>
      <c r="C126" s="91" t="s">
        <v>175</v>
      </c>
      <c r="D126" s="157" t="s">
        <v>190</v>
      </c>
      <c r="E126" s="157"/>
      <c r="F126" s="153" t="s">
        <v>186</v>
      </c>
      <c r="G126" s="125" t="s">
        <v>103</v>
      </c>
      <c r="H126" s="117"/>
      <c r="I126" s="116" t="s">
        <v>187</v>
      </c>
      <c r="J126" s="117"/>
    </row>
    <row r="127" spans="2:10" ht="12.75" customHeight="1">
      <c r="B127" s="56">
        <v>1</v>
      </c>
      <c r="C127" s="93"/>
      <c r="D127" s="157"/>
      <c r="E127" s="157"/>
      <c r="F127" s="154"/>
      <c r="G127" s="125"/>
      <c r="H127" s="152"/>
      <c r="I127" s="72">
        <v>9986393</v>
      </c>
      <c r="J127" s="35">
        <f t="shared" ref="J127:J132" si="6">SUM(I127)</f>
        <v>9986393</v>
      </c>
    </row>
    <row r="128" spans="2:10" ht="12.75" customHeight="1">
      <c r="B128" s="56">
        <v>2</v>
      </c>
      <c r="C128" s="93"/>
      <c r="D128" s="157"/>
      <c r="E128" s="157"/>
      <c r="F128" s="154"/>
      <c r="G128" s="125"/>
      <c r="H128" s="152"/>
      <c r="I128" s="72">
        <v>10966081</v>
      </c>
      <c r="J128" s="55">
        <f t="shared" si="6"/>
        <v>10966081</v>
      </c>
    </row>
    <row r="129" spans="2:10" ht="12.75" customHeight="1">
      <c r="B129" s="56">
        <v>3</v>
      </c>
      <c r="C129" s="93"/>
      <c r="D129" s="157"/>
      <c r="E129" s="157"/>
      <c r="F129" s="154"/>
      <c r="G129" s="125"/>
      <c r="H129" s="152"/>
      <c r="I129" s="72">
        <v>7476106</v>
      </c>
      <c r="J129" s="55">
        <f t="shared" si="6"/>
        <v>7476106</v>
      </c>
    </row>
    <row r="130" spans="2:10" ht="12.75" customHeight="1">
      <c r="B130" s="56">
        <v>13</v>
      </c>
      <c r="C130" s="93"/>
      <c r="D130" s="157"/>
      <c r="E130" s="157"/>
      <c r="F130" s="154"/>
      <c r="G130" s="125"/>
      <c r="H130" s="152"/>
      <c r="I130" s="72">
        <v>5986645</v>
      </c>
      <c r="J130" s="55">
        <f t="shared" si="6"/>
        <v>5986645</v>
      </c>
    </row>
    <row r="131" spans="2:10" ht="12.75" customHeight="1">
      <c r="B131" s="56">
        <v>14</v>
      </c>
      <c r="C131" s="93"/>
      <c r="D131" s="157"/>
      <c r="E131" s="157"/>
      <c r="F131" s="154"/>
      <c r="G131" s="125"/>
      <c r="H131" s="152"/>
      <c r="I131" s="72">
        <v>1983031</v>
      </c>
      <c r="J131" s="55">
        <f t="shared" si="6"/>
        <v>1983031</v>
      </c>
    </row>
    <row r="132" spans="2:10" ht="12.75" customHeight="1">
      <c r="B132" s="56">
        <v>21</v>
      </c>
      <c r="C132" s="93"/>
      <c r="D132" s="157"/>
      <c r="E132" s="157"/>
      <c r="F132" s="154"/>
      <c r="G132" s="125"/>
      <c r="H132" s="152"/>
      <c r="I132" s="72">
        <v>6093889</v>
      </c>
      <c r="J132" s="55">
        <f t="shared" si="6"/>
        <v>6093889</v>
      </c>
    </row>
    <row r="133" spans="2:10" ht="12.75" customHeight="1">
      <c r="B133" s="27" t="s">
        <v>70</v>
      </c>
      <c r="C133" s="91"/>
      <c r="D133" s="157"/>
      <c r="E133" s="157"/>
      <c r="F133" s="155"/>
      <c r="G133" s="125"/>
      <c r="H133" s="117"/>
      <c r="I133" s="39" t="s">
        <v>71</v>
      </c>
      <c r="J133" s="31">
        <f>SUM(J127:J132)</f>
        <v>42492145</v>
      </c>
    </row>
    <row r="134" spans="2:10" ht="12.75" customHeight="1">
      <c r="B134" s="46" t="s">
        <v>69</v>
      </c>
      <c r="C134" s="118" t="s">
        <v>120</v>
      </c>
      <c r="D134" s="79" t="s">
        <v>191</v>
      </c>
      <c r="E134" s="80"/>
      <c r="F134" s="153" t="s">
        <v>186</v>
      </c>
      <c r="G134" s="153" t="s">
        <v>103</v>
      </c>
      <c r="H134" s="116"/>
      <c r="I134" s="159" t="s">
        <v>187</v>
      </c>
      <c r="J134" s="117"/>
    </row>
    <row r="135" spans="2:10" ht="12.75" customHeight="1">
      <c r="B135" s="56">
        <v>20</v>
      </c>
      <c r="C135" s="82"/>
      <c r="D135" s="81"/>
      <c r="E135" s="82"/>
      <c r="F135" s="154"/>
      <c r="G135" s="154"/>
      <c r="H135" s="108"/>
      <c r="I135" s="72">
        <v>8998992</v>
      </c>
      <c r="J135" s="45">
        <f t="shared" ref="J135:J137" si="7">SUM(I135)</f>
        <v>8998992</v>
      </c>
    </row>
    <row r="136" spans="2:10" ht="12.75" customHeight="1">
      <c r="B136" s="56">
        <v>22</v>
      </c>
      <c r="C136" s="82"/>
      <c r="D136" s="81"/>
      <c r="E136" s="82"/>
      <c r="F136" s="154"/>
      <c r="G136" s="154"/>
      <c r="H136" s="108"/>
      <c r="I136" s="72">
        <v>41898846</v>
      </c>
      <c r="J136" s="55">
        <f t="shared" si="7"/>
        <v>41898846</v>
      </c>
    </row>
    <row r="137" spans="2:10" ht="12.75" customHeight="1">
      <c r="B137" s="56">
        <v>24</v>
      </c>
      <c r="C137" s="82"/>
      <c r="D137" s="81"/>
      <c r="E137" s="82"/>
      <c r="F137" s="154"/>
      <c r="G137" s="154"/>
      <c r="H137" s="108"/>
      <c r="I137" s="72">
        <v>15984000</v>
      </c>
      <c r="J137" s="55">
        <f t="shared" si="7"/>
        <v>15984000</v>
      </c>
    </row>
    <row r="138" spans="2:10" ht="12.75" customHeight="1">
      <c r="B138" s="27" t="s">
        <v>70</v>
      </c>
      <c r="C138" s="120"/>
      <c r="D138" s="83"/>
      <c r="E138" s="84"/>
      <c r="F138" s="155"/>
      <c r="G138" s="155"/>
      <c r="H138" s="156"/>
      <c r="I138" s="42" t="s">
        <v>71</v>
      </c>
      <c r="J138" s="44">
        <f>SUM(J135:J137)</f>
        <v>66881838</v>
      </c>
    </row>
    <row r="139" spans="2:10" ht="12" customHeight="1">
      <c r="B139" s="59" t="s">
        <v>69</v>
      </c>
      <c r="C139" s="118" t="s">
        <v>176</v>
      </c>
      <c r="D139" s="79" t="s">
        <v>192</v>
      </c>
      <c r="E139" s="80"/>
      <c r="F139" s="125" t="s">
        <v>186</v>
      </c>
      <c r="G139" s="153" t="s">
        <v>103</v>
      </c>
      <c r="H139" s="116"/>
      <c r="I139" s="116" t="s">
        <v>187</v>
      </c>
      <c r="J139" s="117"/>
    </row>
    <row r="140" spans="2:10" ht="12" customHeight="1">
      <c r="B140" s="56">
        <v>10</v>
      </c>
      <c r="C140" s="82"/>
      <c r="D140" s="81"/>
      <c r="E140" s="82"/>
      <c r="F140" s="125"/>
      <c r="G140" s="154"/>
      <c r="H140" s="108"/>
      <c r="I140" s="72">
        <v>3976153</v>
      </c>
      <c r="J140" s="55">
        <f>SUM(I140)</f>
        <v>3976153</v>
      </c>
    </row>
    <row r="141" spans="2:10" ht="12" customHeight="1">
      <c r="B141" s="56">
        <v>15</v>
      </c>
      <c r="C141" s="82"/>
      <c r="D141" s="81"/>
      <c r="E141" s="82"/>
      <c r="F141" s="125"/>
      <c r="G141" s="154"/>
      <c r="H141" s="108"/>
      <c r="I141" s="72">
        <v>2995080</v>
      </c>
      <c r="J141" s="55">
        <f t="shared" ref="J141:J144" si="8">SUM(I141)</f>
        <v>2995080</v>
      </c>
    </row>
    <row r="142" spans="2:10" ht="12" customHeight="1">
      <c r="B142" s="56">
        <v>17</v>
      </c>
      <c r="C142" s="82"/>
      <c r="D142" s="81"/>
      <c r="E142" s="82"/>
      <c r="F142" s="125"/>
      <c r="G142" s="154"/>
      <c r="H142" s="108"/>
      <c r="I142" s="72">
        <v>3974355</v>
      </c>
      <c r="J142" s="55">
        <f t="shared" si="8"/>
        <v>3974355</v>
      </c>
    </row>
    <row r="143" spans="2:10" ht="12" customHeight="1">
      <c r="B143" s="56">
        <v>18</v>
      </c>
      <c r="C143" s="82"/>
      <c r="D143" s="81"/>
      <c r="E143" s="82"/>
      <c r="F143" s="125"/>
      <c r="G143" s="154"/>
      <c r="H143" s="108"/>
      <c r="I143" s="72">
        <v>6389803</v>
      </c>
      <c r="J143" s="55">
        <f t="shared" si="8"/>
        <v>6389803</v>
      </c>
    </row>
    <row r="144" spans="2:10" ht="12" customHeight="1">
      <c r="B144" s="56">
        <v>19</v>
      </c>
      <c r="C144" s="82"/>
      <c r="D144" s="81"/>
      <c r="E144" s="82"/>
      <c r="F144" s="125"/>
      <c r="G144" s="154"/>
      <c r="H144" s="108"/>
      <c r="I144" s="72">
        <v>4994088</v>
      </c>
      <c r="J144" s="55">
        <f t="shared" si="8"/>
        <v>4994088</v>
      </c>
    </row>
    <row r="145" spans="2:10" ht="12" customHeight="1">
      <c r="B145" s="61" t="s">
        <v>70</v>
      </c>
      <c r="C145" s="119"/>
      <c r="D145" s="81"/>
      <c r="E145" s="82"/>
      <c r="F145" s="125"/>
      <c r="G145" s="154"/>
      <c r="H145" s="158"/>
      <c r="I145" s="54" t="s">
        <v>71</v>
      </c>
      <c r="J145" s="44">
        <f>SUM(J140:J144)</f>
        <v>22329479</v>
      </c>
    </row>
    <row r="146" spans="2:10" ht="12" customHeight="1">
      <c r="B146" s="59" t="s">
        <v>69</v>
      </c>
      <c r="C146" s="119"/>
      <c r="D146" s="81"/>
      <c r="E146" s="82"/>
      <c r="F146" s="125"/>
      <c r="G146" s="154"/>
      <c r="H146" s="158"/>
      <c r="I146" s="116" t="s">
        <v>105</v>
      </c>
      <c r="J146" s="117"/>
    </row>
    <row r="147" spans="2:10" ht="12" customHeight="1">
      <c r="B147" s="56">
        <v>27</v>
      </c>
      <c r="C147" s="119"/>
      <c r="D147" s="81"/>
      <c r="E147" s="82"/>
      <c r="F147" s="125"/>
      <c r="G147" s="154"/>
      <c r="H147" s="158"/>
      <c r="I147" s="47">
        <v>7990158</v>
      </c>
      <c r="J147" s="55">
        <f t="shared" ref="J147" si="9">SUM(I147)</f>
        <v>7990158</v>
      </c>
    </row>
    <row r="148" spans="2:10" ht="12" customHeight="1">
      <c r="B148" s="61" t="s">
        <v>70</v>
      </c>
      <c r="C148" s="120"/>
      <c r="D148" s="83"/>
      <c r="E148" s="84"/>
      <c r="F148" s="125"/>
      <c r="G148" s="155"/>
      <c r="H148" s="156"/>
      <c r="I148" s="54" t="s">
        <v>71</v>
      </c>
      <c r="J148" s="44">
        <f>SUM(J147:J147)</f>
        <v>7990158</v>
      </c>
    </row>
    <row r="149" spans="2:10" ht="12.75" customHeight="1">
      <c r="B149" s="59" t="s">
        <v>69</v>
      </c>
      <c r="C149" s="118" t="s">
        <v>193</v>
      </c>
      <c r="D149" s="79" t="s">
        <v>194</v>
      </c>
      <c r="E149" s="80"/>
      <c r="F149" s="153" t="s">
        <v>186</v>
      </c>
      <c r="G149" s="153" t="s">
        <v>103</v>
      </c>
      <c r="H149" s="116"/>
      <c r="I149" s="159" t="s">
        <v>187</v>
      </c>
      <c r="J149" s="117"/>
    </row>
    <row r="150" spans="2:10" ht="12.75" customHeight="1">
      <c r="B150" s="56">
        <v>8</v>
      </c>
      <c r="C150" s="82"/>
      <c r="D150" s="81"/>
      <c r="E150" s="82"/>
      <c r="F150" s="154"/>
      <c r="G150" s="154"/>
      <c r="H150" s="108"/>
      <c r="I150" s="72">
        <v>3956101</v>
      </c>
      <c r="J150" s="55">
        <f t="shared" ref="J150:J151" si="10">SUM(I150)</f>
        <v>3956101</v>
      </c>
    </row>
    <row r="151" spans="2:10" ht="12.75" customHeight="1">
      <c r="B151" s="56">
        <v>9</v>
      </c>
      <c r="C151" s="82"/>
      <c r="D151" s="81"/>
      <c r="E151" s="82"/>
      <c r="F151" s="154"/>
      <c r="G151" s="154"/>
      <c r="H151" s="108"/>
      <c r="I151" s="72">
        <v>4940221</v>
      </c>
      <c r="J151" s="55">
        <f t="shared" si="10"/>
        <v>4940221</v>
      </c>
    </row>
    <row r="152" spans="2:10" ht="12.75" customHeight="1">
      <c r="B152" s="61" t="s">
        <v>70</v>
      </c>
      <c r="C152" s="120"/>
      <c r="D152" s="83"/>
      <c r="E152" s="84"/>
      <c r="F152" s="155"/>
      <c r="G152" s="155"/>
      <c r="H152" s="156"/>
      <c r="I152" s="42" t="s">
        <v>71</v>
      </c>
      <c r="J152" s="44">
        <f>SUM(J150:J151)</f>
        <v>8896322</v>
      </c>
    </row>
    <row r="153" spans="2:10" ht="12.75" customHeight="1">
      <c r="B153" s="59" t="s">
        <v>69</v>
      </c>
      <c r="C153" s="118" t="s">
        <v>177</v>
      </c>
      <c r="D153" s="79" t="s">
        <v>195</v>
      </c>
      <c r="E153" s="80"/>
      <c r="F153" s="153" t="s">
        <v>186</v>
      </c>
      <c r="G153" s="153" t="s">
        <v>103</v>
      </c>
      <c r="H153" s="116"/>
      <c r="I153" s="159" t="s">
        <v>187</v>
      </c>
      <c r="J153" s="117"/>
    </row>
    <row r="154" spans="2:10" ht="12.75" customHeight="1">
      <c r="B154" s="56">
        <v>4</v>
      </c>
      <c r="C154" s="82"/>
      <c r="D154" s="81"/>
      <c r="E154" s="82"/>
      <c r="F154" s="154"/>
      <c r="G154" s="154"/>
      <c r="H154" s="108"/>
      <c r="I154" s="56">
        <v>5988539</v>
      </c>
      <c r="J154" s="55">
        <f t="shared" ref="J154:J155" si="11">SUM(I154)</f>
        <v>5988539</v>
      </c>
    </row>
    <row r="155" spans="2:10" ht="12.75" customHeight="1">
      <c r="B155" s="56">
        <v>16</v>
      </c>
      <c r="C155" s="82"/>
      <c r="D155" s="81"/>
      <c r="E155" s="82"/>
      <c r="F155" s="154"/>
      <c r="G155" s="154"/>
      <c r="H155" s="108"/>
      <c r="I155" s="56">
        <v>4475387</v>
      </c>
      <c r="J155" s="55">
        <f t="shared" si="11"/>
        <v>4475387</v>
      </c>
    </row>
    <row r="156" spans="2:10" ht="12.75" customHeight="1">
      <c r="B156" s="61" t="s">
        <v>70</v>
      </c>
      <c r="C156" s="120"/>
      <c r="D156" s="83"/>
      <c r="E156" s="84"/>
      <c r="F156" s="155"/>
      <c r="G156" s="155"/>
      <c r="H156" s="156"/>
      <c r="I156" s="42" t="s">
        <v>71</v>
      </c>
      <c r="J156" s="44">
        <f>SUM(J154:J155)</f>
        <v>10463926</v>
      </c>
    </row>
    <row r="157" spans="2:10" ht="12" customHeight="1">
      <c r="B157" s="121" t="s">
        <v>74</v>
      </c>
      <c r="C157" s="122"/>
      <c r="D157" s="122"/>
      <c r="E157" s="122"/>
      <c r="F157" s="122"/>
      <c r="G157" s="122"/>
      <c r="H157" s="123"/>
      <c r="I157" s="124"/>
      <c r="J157" s="2"/>
    </row>
    <row r="158" spans="2:10" ht="30.75" customHeight="1">
      <c r="B158" s="32" t="s">
        <v>100</v>
      </c>
      <c r="C158" s="32" t="s">
        <v>62</v>
      </c>
      <c r="D158" s="92" t="s">
        <v>75</v>
      </c>
      <c r="E158" s="106"/>
      <c r="F158" s="106"/>
      <c r="G158" s="91" t="s">
        <v>90</v>
      </c>
      <c r="H158" s="91"/>
      <c r="I158" s="32" t="s">
        <v>77</v>
      </c>
      <c r="J158" s="33" t="s">
        <v>76</v>
      </c>
    </row>
    <row r="159" spans="2:10" ht="38.25" customHeight="1">
      <c r="B159" s="74" t="s">
        <v>196</v>
      </c>
      <c r="C159" s="43" t="s">
        <v>122</v>
      </c>
      <c r="D159" s="92" t="s">
        <v>126</v>
      </c>
      <c r="E159" s="106"/>
      <c r="F159" s="93"/>
      <c r="G159" s="92" t="s">
        <v>124</v>
      </c>
      <c r="H159" s="93"/>
      <c r="I159" s="43" t="s">
        <v>123</v>
      </c>
      <c r="J159" s="43" t="s">
        <v>125</v>
      </c>
    </row>
    <row r="160" spans="2:10" ht="36" customHeight="1">
      <c r="B160" s="74" t="s">
        <v>197</v>
      </c>
      <c r="C160" s="56" t="s">
        <v>136</v>
      </c>
      <c r="D160" s="92" t="s">
        <v>135</v>
      </c>
      <c r="E160" s="106"/>
      <c r="F160" s="93"/>
      <c r="G160" s="92" t="s">
        <v>133</v>
      </c>
      <c r="H160" s="93"/>
      <c r="I160" s="56" t="s">
        <v>132</v>
      </c>
      <c r="J160" s="56" t="s">
        <v>134</v>
      </c>
    </row>
    <row r="161" spans="2:10" ht="36" customHeight="1">
      <c r="B161" s="74" t="s">
        <v>198</v>
      </c>
      <c r="C161" s="56" t="s">
        <v>175</v>
      </c>
      <c r="D161" s="92" t="s">
        <v>206</v>
      </c>
      <c r="E161" s="106"/>
      <c r="F161" s="93"/>
      <c r="G161" s="92" t="s">
        <v>204</v>
      </c>
      <c r="H161" s="93"/>
      <c r="I161" s="70" t="s">
        <v>203</v>
      </c>
      <c r="J161" s="70" t="s">
        <v>205</v>
      </c>
    </row>
    <row r="162" spans="2:10" ht="26.25" customHeight="1">
      <c r="B162" s="74" t="s">
        <v>199</v>
      </c>
      <c r="C162" s="43" t="s">
        <v>130</v>
      </c>
      <c r="D162" s="92" t="s">
        <v>131</v>
      </c>
      <c r="E162" s="106"/>
      <c r="F162" s="93"/>
      <c r="G162" s="92" t="s">
        <v>128</v>
      </c>
      <c r="H162" s="93"/>
      <c r="I162" s="43" t="s">
        <v>127</v>
      </c>
      <c r="J162" s="43" t="s">
        <v>129</v>
      </c>
    </row>
    <row r="163" spans="2:10" ht="36" customHeight="1">
      <c r="B163" s="74" t="s">
        <v>200</v>
      </c>
      <c r="C163" s="56" t="s">
        <v>176</v>
      </c>
      <c r="D163" s="92" t="s">
        <v>210</v>
      </c>
      <c r="E163" s="106"/>
      <c r="F163" s="93"/>
      <c r="G163" s="92" t="s">
        <v>208</v>
      </c>
      <c r="H163" s="93"/>
      <c r="I163" s="70" t="s">
        <v>207</v>
      </c>
      <c r="J163" s="70" t="s">
        <v>209</v>
      </c>
    </row>
    <row r="164" spans="2:10" ht="24.75" customHeight="1">
      <c r="B164" s="57" t="s">
        <v>201</v>
      </c>
      <c r="C164" s="57" t="s">
        <v>193</v>
      </c>
      <c r="D164" s="110" t="s">
        <v>214</v>
      </c>
      <c r="E164" s="151"/>
      <c r="F164" s="111"/>
      <c r="G164" s="92" t="s">
        <v>212</v>
      </c>
      <c r="H164" s="93"/>
      <c r="I164" s="70" t="s">
        <v>211</v>
      </c>
      <c r="J164" s="75" t="s">
        <v>213</v>
      </c>
    </row>
    <row r="165" spans="2:10" s="73" customFormat="1" ht="24.75" customHeight="1">
      <c r="B165" s="56" t="s">
        <v>202</v>
      </c>
      <c r="C165" s="56" t="s">
        <v>177</v>
      </c>
      <c r="D165" s="91" t="s">
        <v>218</v>
      </c>
      <c r="E165" s="91"/>
      <c r="F165" s="91"/>
      <c r="G165" s="92" t="s">
        <v>216</v>
      </c>
      <c r="H165" s="93"/>
      <c r="I165" s="70" t="s">
        <v>215</v>
      </c>
      <c r="J165" s="76" t="s">
        <v>217</v>
      </c>
    </row>
    <row r="166" spans="2:10" ht="11.25" customHeight="1">
      <c r="B166" s="87"/>
      <c r="C166" s="88"/>
      <c r="D166" s="88"/>
      <c r="E166" s="88"/>
      <c r="F166" s="88"/>
      <c r="G166" s="88"/>
      <c r="H166" s="88"/>
      <c r="I166" s="88"/>
      <c r="J166" s="89"/>
    </row>
    <row r="167" spans="2:10" ht="15" customHeight="1">
      <c r="B167" s="96" t="s">
        <v>52</v>
      </c>
      <c r="C167" s="97"/>
      <c r="D167" s="98"/>
      <c r="E167" s="85"/>
      <c r="F167" s="86"/>
      <c r="G167" s="86"/>
      <c r="H167" s="86"/>
      <c r="I167" s="86"/>
      <c r="J167" s="90"/>
    </row>
    <row r="168" spans="2:10" ht="15" customHeight="1">
      <c r="B168" s="100" t="s">
        <v>20</v>
      </c>
      <c r="C168" s="101"/>
      <c r="D168" s="102"/>
      <c r="E168" s="100" t="s">
        <v>20</v>
      </c>
      <c r="F168" s="101"/>
      <c r="G168" s="101"/>
      <c r="H168" s="101"/>
      <c r="I168" s="101"/>
      <c r="J168" s="102"/>
    </row>
    <row r="169" spans="2:10" ht="15" customHeight="1">
      <c r="B169" s="103"/>
      <c r="C169" s="104"/>
      <c r="D169" s="104"/>
      <c r="E169" s="104"/>
      <c r="F169" s="104"/>
      <c r="G169" s="104"/>
      <c r="H169" s="104"/>
      <c r="I169" s="104"/>
      <c r="J169" s="105"/>
    </row>
    <row r="170" spans="2:10" ht="40.5" customHeight="1">
      <c r="B170" s="85" t="s">
        <v>78</v>
      </c>
      <c r="C170" s="86"/>
      <c r="D170" s="86"/>
      <c r="E170" s="92"/>
      <c r="F170" s="106"/>
      <c r="G170" s="106"/>
      <c r="H170" s="106"/>
      <c r="I170" s="106"/>
      <c r="J170" s="93"/>
    </row>
    <row r="171" spans="2:10" ht="13.5" customHeight="1">
      <c r="B171" s="129"/>
      <c r="C171" s="130"/>
      <c r="D171" s="130"/>
      <c r="E171" s="130"/>
      <c r="F171" s="130"/>
      <c r="G171" s="130"/>
      <c r="H171" s="130"/>
      <c r="I171" s="130"/>
      <c r="J171" s="131"/>
    </row>
    <row r="172" spans="2:10" ht="53.25" customHeight="1">
      <c r="B172" s="85" t="s">
        <v>79</v>
      </c>
      <c r="C172" s="86"/>
      <c r="D172" s="90"/>
      <c r="E172" s="92"/>
      <c r="F172" s="106"/>
      <c r="G172" s="106"/>
      <c r="H172" s="106"/>
      <c r="I172" s="106"/>
      <c r="J172" s="93"/>
    </row>
    <row r="173" spans="2:10" ht="15.75" customHeight="1">
      <c r="B173" s="129"/>
      <c r="C173" s="130"/>
      <c r="D173" s="130"/>
      <c r="E173" s="130"/>
      <c r="F173" s="130"/>
      <c r="G173" s="130"/>
      <c r="H173" s="130"/>
      <c r="I173" s="130"/>
      <c r="J173" s="131"/>
    </row>
    <row r="174" spans="2:10" ht="33.75" customHeight="1">
      <c r="B174" s="85" t="s">
        <v>80</v>
      </c>
      <c r="C174" s="86"/>
      <c r="D174" s="90"/>
      <c r="E174" s="92"/>
      <c r="F174" s="106"/>
      <c r="G174" s="106"/>
      <c r="H174" s="106"/>
      <c r="I174" s="106"/>
      <c r="J174" s="93"/>
    </row>
    <row r="175" spans="2:10" ht="13.5" customHeight="1">
      <c r="B175" s="160"/>
      <c r="C175" s="161"/>
      <c r="D175" s="161"/>
      <c r="E175" s="161"/>
      <c r="F175" s="161"/>
      <c r="G175" s="161"/>
      <c r="H175" s="161"/>
      <c r="I175" s="161"/>
      <c r="J175" s="162"/>
    </row>
    <row r="176" spans="2:10" ht="13.5" customHeight="1">
      <c r="B176" s="85" t="s">
        <v>81</v>
      </c>
      <c r="C176" s="86"/>
      <c r="D176" s="86"/>
      <c r="E176" s="86"/>
      <c r="F176" s="86"/>
      <c r="G176" s="86"/>
      <c r="H176" s="86"/>
      <c r="I176" s="86"/>
      <c r="J176" s="90"/>
    </row>
    <row r="177" spans="2:10" ht="13.5" customHeight="1">
      <c r="B177" s="163"/>
      <c r="C177" s="164"/>
      <c r="D177" s="164"/>
      <c r="E177" s="164"/>
      <c r="F177" s="164"/>
      <c r="G177" s="164"/>
      <c r="H177" s="164"/>
      <c r="I177" s="164"/>
      <c r="J177" s="165"/>
    </row>
    <row r="178" spans="2:10" ht="13.5" customHeight="1">
      <c r="B178" s="142" t="s">
        <v>82</v>
      </c>
      <c r="C178" s="166"/>
      <c r="D178" s="166"/>
      <c r="E178" s="166"/>
      <c r="F178" s="166"/>
      <c r="G178" s="166"/>
      <c r="H178" s="166"/>
      <c r="I178" s="166"/>
      <c r="J178" s="143"/>
    </row>
    <row r="179" spans="2:10" ht="13.5" customHeight="1">
      <c r="B179" s="96" t="s">
        <v>83</v>
      </c>
      <c r="C179" s="97"/>
      <c r="D179" s="98"/>
      <c r="E179" s="96" t="s">
        <v>85</v>
      </c>
      <c r="F179" s="97"/>
      <c r="G179" s="98"/>
      <c r="H179" s="96" t="s">
        <v>86</v>
      </c>
      <c r="I179" s="98"/>
      <c r="J179" s="2"/>
    </row>
    <row r="180" spans="2:10" ht="13.5" customHeight="1">
      <c r="B180" s="96" t="s">
        <v>84</v>
      </c>
      <c r="C180" s="97"/>
      <c r="D180" s="98"/>
      <c r="E180" s="96">
        <v>10596152</v>
      </c>
      <c r="F180" s="97"/>
      <c r="G180" s="98"/>
      <c r="H180" s="169" t="s">
        <v>87</v>
      </c>
      <c r="I180" s="98"/>
      <c r="J180" s="2"/>
    </row>
    <row r="181" spans="2:10" ht="14.25" customHeight="1">
      <c r="B181" s="167" t="s">
        <v>88</v>
      </c>
      <c r="C181" s="167"/>
      <c r="D181" s="167"/>
    </row>
    <row r="182" spans="2:10" ht="14.25" customHeight="1">
      <c r="B182" s="168"/>
      <c r="C182" s="168"/>
      <c r="D182" s="168"/>
    </row>
    <row r="183" spans="2:10" ht="14.25" customHeight="1">
      <c r="B183" s="69"/>
      <c r="C183" s="69"/>
      <c r="D183" s="69"/>
    </row>
    <row r="184" spans="2:10" ht="14.25" customHeight="1">
      <c r="B184" s="95"/>
      <c r="C184" s="95"/>
      <c r="D184" s="95"/>
    </row>
    <row r="185" spans="2:10" ht="18" customHeight="1">
      <c r="B185" s="99" t="s">
        <v>96</v>
      </c>
      <c r="C185" s="99"/>
      <c r="D185" s="99"/>
      <c r="E185" s="99"/>
      <c r="F185" s="99"/>
      <c r="G185" s="99"/>
      <c r="H185" s="99"/>
      <c r="I185" s="99"/>
      <c r="J185" s="99"/>
    </row>
    <row r="186" spans="2:10" ht="14.25" customHeight="1">
      <c r="B186" s="99" t="s">
        <v>97</v>
      </c>
      <c r="C186" s="99"/>
      <c r="D186" s="99"/>
      <c r="E186" s="99"/>
      <c r="F186" s="99"/>
      <c r="G186" s="99"/>
      <c r="H186" s="99"/>
      <c r="I186" s="99"/>
      <c r="J186" s="99"/>
    </row>
    <row r="187" spans="2:10" ht="14.25" customHeight="1">
      <c r="B187" s="99" t="s">
        <v>91</v>
      </c>
      <c r="C187" s="99"/>
      <c r="D187" s="99"/>
      <c r="E187" s="99"/>
      <c r="F187" s="99"/>
      <c r="G187" s="99"/>
      <c r="H187" s="99"/>
      <c r="I187" s="99"/>
      <c r="J187" s="99"/>
    </row>
    <row r="188" spans="2:10" ht="14.25" customHeight="1">
      <c r="B188" s="99" t="s">
        <v>92</v>
      </c>
      <c r="C188" s="99"/>
      <c r="D188" s="99"/>
      <c r="E188" s="99"/>
      <c r="F188" s="99"/>
      <c r="G188" s="99"/>
      <c r="H188" s="99"/>
      <c r="I188" s="99"/>
      <c r="J188" s="99"/>
    </row>
    <row r="189" spans="2:10" ht="14.25" customHeight="1">
      <c r="B189" s="99" t="s">
        <v>93</v>
      </c>
      <c r="C189" s="99"/>
      <c r="D189" s="99"/>
      <c r="E189" s="99"/>
      <c r="F189" s="99"/>
      <c r="G189" s="99"/>
      <c r="H189" s="99"/>
      <c r="I189" s="99"/>
      <c r="J189" s="99"/>
    </row>
    <row r="190" spans="2:10" ht="14.25" customHeight="1">
      <c r="B190" s="99" t="s">
        <v>94</v>
      </c>
      <c r="C190" s="99"/>
      <c r="D190" s="99"/>
      <c r="E190" s="99"/>
      <c r="F190" s="99"/>
      <c r="G190" s="99"/>
      <c r="H190" s="99"/>
      <c r="I190" s="99"/>
      <c r="J190" s="99"/>
    </row>
    <row r="191" spans="2:10" ht="14.25" customHeight="1">
      <c r="B191" s="99" t="s">
        <v>98</v>
      </c>
      <c r="C191" s="99"/>
      <c r="D191" s="99"/>
      <c r="E191" s="99"/>
      <c r="F191" s="99"/>
      <c r="G191" s="99"/>
      <c r="H191" s="99"/>
      <c r="I191" s="99"/>
      <c r="J191" s="99"/>
    </row>
    <row r="192" spans="2:10" ht="14.25" customHeight="1">
      <c r="B192" s="99" t="s">
        <v>95</v>
      </c>
      <c r="C192" s="99"/>
      <c r="D192" s="99"/>
      <c r="E192" s="99"/>
      <c r="F192" s="99"/>
      <c r="G192" s="99"/>
      <c r="H192" s="99"/>
      <c r="I192" s="99"/>
      <c r="J192" s="99"/>
    </row>
    <row r="193" spans="2:9" ht="18.75" customHeight="1">
      <c r="B193" s="94"/>
      <c r="C193" s="94"/>
      <c r="D193" s="94"/>
      <c r="E193" s="94"/>
      <c r="F193" s="94"/>
      <c r="G193" s="94"/>
      <c r="H193" s="94"/>
      <c r="I193" s="94"/>
    </row>
  </sheetData>
  <mergeCells count="211">
    <mergeCell ref="I126:J126"/>
    <mergeCell ref="I134:J134"/>
    <mergeCell ref="F102:I102"/>
    <mergeCell ref="C111:C120"/>
    <mergeCell ref="F111:F120"/>
    <mergeCell ref="G111:G120"/>
    <mergeCell ref="F108:F110"/>
    <mergeCell ref="G108:G110"/>
    <mergeCell ref="B98:C98"/>
    <mergeCell ref="D98:J98"/>
    <mergeCell ref="B99:J99"/>
    <mergeCell ref="B105:E105"/>
    <mergeCell ref="F105:J105"/>
    <mergeCell ref="B100:E100"/>
    <mergeCell ref="G134:G138"/>
    <mergeCell ref="I121:J121"/>
    <mergeCell ref="C126:C133"/>
    <mergeCell ref="C134:C138"/>
    <mergeCell ref="B101:E102"/>
    <mergeCell ref="F101:I101"/>
    <mergeCell ref="B103:E103"/>
    <mergeCell ref="F103:J103"/>
    <mergeCell ref="B104:E104"/>
    <mergeCell ref="F104:J104"/>
    <mergeCell ref="C72:D72"/>
    <mergeCell ref="C73:D73"/>
    <mergeCell ref="C70:D70"/>
    <mergeCell ref="C71:D71"/>
    <mergeCell ref="C74:D74"/>
    <mergeCell ref="C75:D75"/>
    <mergeCell ref="C81:D81"/>
    <mergeCell ref="C82:D82"/>
    <mergeCell ref="C83:D83"/>
    <mergeCell ref="C76:D76"/>
    <mergeCell ref="C77:D77"/>
    <mergeCell ref="C78:D78"/>
    <mergeCell ref="C79:D79"/>
    <mergeCell ref="C80:D80"/>
    <mergeCell ref="C62:D62"/>
    <mergeCell ref="C63:D63"/>
    <mergeCell ref="C61:D61"/>
    <mergeCell ref="C64:D64"/>
    <mergeCell ref="C65:D65"/>
    <mergeCell ref="C66:D66"/>
    <mergeCell ref="C67:D67"/>
    <mergeCell ref="C68:D68"/>
    <mergeCell ref="C69:D69"/>
    <mergeCell ref="B43:J43"/>
    <mergeCell ref="B44:J44"/>
    <mergeCell ref="I45:J45"/>
    <mergeCell ref="I47:J47"/>
    <mergeCell ref="B48:J48"/>
    <mergeCell ref="G49:J49"/>
    <mergeCell ref="G50:J50"/>
    <mergeCell ref="B49:F49"/>
    <mergeCell ref="B50:F51"/>
    <mergeCell ref="B45:C45"/>
    <mergeCell ref="D45:E45"/>
    <mergeCell ref="B47:C47"/>
    <mergeCell ref="D47:E47"/>
    <mergeCell ref="B46:C46"/>
    <mergeCell ref="D46:E46"/>
    <mergeCell ref="I46:J46"/>
    <mergeCell ref="A1:J1"/>
    <mergeCell ref="A3:J3"/>
    <mergeCell ref="A5:J5"/>
    <mergeCell ref="A6:J6"/>
    <mergeCell ref="B41:J41"/>
    <mergeCell ref="G42:J42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42:F42"/>
    <mergeCell ref="B8:J8"/>
    <mergeCell ref="J9:J12"/>
    <mergeCell ref="I54:J54"/>
    <mergeCell ref="I55:J55"/>
    <mergeCell ref="I59:J59"/>
    <mergeCell ref="G51:J51"/>
    <mergeCell ref="B56:J56"/>
    <mergeCell ref="I52:J52"/>
    <mergeCell ref="I53:J53"/>
    <mergeCell ref="G59:H59"/>
    <mergeCell ref="E59:F59"/>
    <mergeCell ref="B55:F55"/>
    <mergeCell ref="B52:F54"/>
    <mergeCell ref="C57:D60"/>
    <mergeCell ref="E57:J57"/>
    <mergeCell ref="E58:J58"/>
    <mergeCell ref="B57:B60"/>
    <mergeCell ref="D163:F163"/>
    <mergeCell ref="G163:H163"/>
    <mergeCell ref="B190:J190"/>
    <mergeCell ref="B172:D172"/>
    <mergeCell ref="B174:D174"/>
    <mergeCell ref="B179:D179"/>
    <mergeCell ref="B173:J173"/>
    <mergeCell ref="E172:J172"/>
    <mergeCell ref="E174:J174"/>
    <mergeCell ref="B175:J175"/>
    <mergeCell ref="B176:J176"/>
    <mergeCell ref="B177:J177"/>
    <mergeCell ref="B178:J178"/>
    <mergeCell ref="B181:D182"/>
    <mergeCell ref="B189:J189"/>
    <mergeCell ref="H180:I180"/>
    <mergeCell ref="D159:F159"/>
    <mergeCell ref="G159:H159"/>
    <mergeCell ref="D160:F160"/>
    <mergeCell ref="G160:H160"/>
    <mergeCell ref="I139:J139"/>
    <mergeCell ref="C153:C156"/>
    <mergeCell ref="D153:E156"/>
    <mergeCell ref="F153:F156"/>
    <mergeCell ref="G153:G156"/>
    <mergeCell ref="H153:H156"/>
    <mergeCell ref="I153:J153"/>
    <mergeCell ref="C149:C152"/>
    <mergeCell ref="I149:J149"/>
    <mergeCell ref="C139:C148"/>
    <mergeCell ref="H121:H125"/>
    <mergeCell ref="D149:E152"/>
    <mergeCell ref="F149:F152"/>
    <mergeCell ref="G149:G152"/>
    <mergeCell ref="H149:H152"/>
    <mergeCell ref="D126:E133"/>
    <mergeCell ref="F126:F133"/>
    <mergeCell ref="G126:G133"/>
    <mergeCell ref="H126:H133"/>
    <mergeCell ref="H134:H138"/>
    <mergeCell ref="D139:E148"/>
    <mergeCell ref="F139:F148"/>
    <mergeCell ref="G139:G148"/>
    <mergeCell ref="H139:H148"/>
    <mergeCell ref="D134:E138"/>
    <mergeCell ref="F134:F138"/>
    <mergeCell ref="C84:D84"/>
    <mergeCell ref="B96:J96"/>
    <mergeCell ref="I95:J95"/>
    <mergeCell ref="D97:J97"/>
    <mergeCell ref="C88:D88"/>
    <mergeCell ref="E89:J89"/>
    <mergeCell ref="B90:J90"/>
    <mergeCell ref="B91:J91"/>
    <mergeCell ref="F100:J100"/>
    <mergeCell ref="B97:C97"/>
    <mergeCell ref="B89:D89"/>
    <mergeCell ref="B93:B94"/>
    <mergeCell ref="C93:C94"/>
    <mergeCell ref="C85:D85"/>
    <mergeCell ref="C86:D86"/>
    <mergeCell ref="C87:D87"/>
    <mergeCell ref="B92:J92"/>
    <mergeCell ref="D93:J93"/>
    <mergeCell ref="I94:J94"/>
    <mergeCell ref="H111:H120"/>
    <mergeCell ref="D108:E110"/>
    <mergeCell ref="D111:E120"/>
    <mergeCell ref="D107:J107"/>
    <mergeCell ref="I111:J111"/>
    <mergeCell ref="H108:H110"/>
    <mergeCell ref="E179:G179"/>
    <mergeCell ref="B191:J191"/>
    <mergeCell ref="B192:J192"/>
    <mergeCell ref="B157:I157"/>
    <mergeCell ref="D158:F158"/>
    <mergeCell ref="G158:H158"/>
    <mergeCell ref="B167:D167"/>
    <mergeCell ref="B168:D168"/>
    <mergeCell ref="C121:C125"/>
    <mergeCell ref="B107:B110"/>
    <mergeCell ref="C107:C110"/>
    <mergeCell ref="I108:J108"/>
    <mergeCell ref="I109:J109"/>
    <mergeCell ref="I116:J116"/>
    <mergeCell ref="I146:J146"/>
    <mergeCell ref="B171:J171"/>
    <mergeCell ref="E180:G180"/>
    <mergeCell ref="H179:I179"/>
    <mergeCell ref="D121:E125"/>
    <mergeCell ref="B170:D170"/>
    <mergeCell ref="B166:J166"/>
    <mergeCell ref="E167:J167"/>
    <mergeCell ref="D165:F165"/>
    <mergeCell ref="G165:H165"/>
    <mergeCell ref="B193:I193"/>
    <mergeCell ref="B184:D184"/>
    <mergeCell ref="B180:D180"/>
    <mergeCell ref="B185:J185"/>
    <mergeCell ref="B186:J186"/>
    <mergeCell ref="B187:J187"/>
    <mergeCell ref="B188:J188"/>
    <mergeCell ref="E168:J168"/>
    <mergeCell ref="B169:J169"/>
    <mergeCell ref="E170:J170"/>
    <mergeCell ref="D161:F161"/>
    <mergeCell ref="G161:H161"/>
    <mergeCell ref="D164:F164"/>
    <mergeCell ref="G164:H164"/>
    <mergeCell ref="G162:H162"/>
    <mergeCell ref="D162:F162"/>
    <mergeCell ref="F121:F125"/>
    <mergeCell ref="G121:G125"/>
  </mergeCells>
  <hyperlinks>
    <hyperlink ref="H180" r:id="rId1"/>
    <hyperlink ref="J164" r:id="rId2"/>
    <hyperlink ref="J165" r:id="rId3"/>
  </hyperlinks>
  <pageMargins left="0.511811023622047" right="0.31496062992126" top="0.62992125984252001" bottom="0.62992125984252001" header="0.511811023622047" footer="0.511811023622047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2014-12-12T15:37:36Z</dcterms:modified>
</cp:coreProperties>
</file>